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celecgob-my.sharepoint.com/personal/pedro_espinoza_celec_gob_ec/Documents/Escritorio/El Pimo/"/>
    </mc:Choice>
  </mc:AlternateContent>
  <xr:revisionPtr revIDLastSave="11" documentId="8_{4E90E5F5-2AE5-4EC5-825C-8D329EEFCD5D}" xr6:coauthVersionLast="47" xr6:coauthVersionMax="47" xr10:uidLastSave="{8753ACE3-FAC0-45D3-8961-7A4AC7EB6C01}"/>
  <bookViews>
    <workbookView xWindow="-108" yWindow="-108" windowWidth="23256" windowHeight="12456" xr2:uid="{00000000-000D-0000-FFFF-FFFF00000000}"/>
  </bookViews>
  <sheets>
    <sheet name="RESUMEN" sheetId="6" r:id="rId1"/>
    <sheet name="A. Personal" sheetId="2" r:id="rId2"/>
    <sheet name="B. Cargas Sociales" sheetId="3" r:id="rId3"/>
    <sheet name="C. Movilización y Viáticos" sheetId="10" r:id="rId4"/>
    <sheet name="D. Subcontratos" sheetId="11" r:id="rId5"/>
    <sheet name="E. Alquiler V" sheetId="12" r:id="rId6"/>
    <sheet name="F. Alquiler E" sheetId="15" r:id="rId7"/>
    <sheet name="G. Materiales" sheetId="16" r:id="rId8"/>
    <sheet name="H. Reproducciones" sheetId="18" r:id="rId9"/>
    <sheet name="I. Otros" sheetId="17" r:id="rId10"/>
  </sheets>
  <definedNames>
    <definedName name="_xlnm.Print_Area" localSheetId="1">'A. Personal'!$B$2:$G$42</definedName>
    <definedName name="_xlnm.Print_Area" localSheetId="2">'B. Cargas Sociales'!$A$2:$M$42</definedName>
    <definedName name="_xlnm.Print_Area" localSheetId="3">'C. Movilización y Viáticos'!$B$2:$G$75</definedName>
    <definedName name="_xlnm.Print_Area" localSheetId="4">'D. Subcontratos'!$B$2:$F$24</definedName>
    <definedName name="_xlnm.Print_Area" localSheetId="5">'E. Alquiler V'!$B$2:$G$18</definedName>
    <definedName name="_xlnm.Print_Area" localSheetId="6">'F. Alquiler E'!$B$2:$H$37</definedName>
    <definedName name="_xlnm.Print_Area" localSheetId="7">'G. Materiales'!$B$2:$G$18</definedName>
    <definedName name="_xlnm.Print_Area" localSheetId="8">'H. Reproducciones'!$B$2:$G$18</definedName>
    <definedName name="_xlnm.Print_Area" localSheetId="9">'I. Otros'!$B$2:$G$18</definedName>
    <definedName name="_xlnm.Print_Area" localSheetId="0">RESUMEN!$A$2:$D$37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15" l="1"/>
  <c r="H26" i="15"/>
  <c r="H27" i="15"/>
  <c r="H28" i="15"/>
  <c r="H29" i="15"/>
  <c r="H30" i="15"/>
  <c r="H31" i="15"/>
  <c r="H32" i="15"/>
  <c r="H33" i="15"/>
  <c r="H34" i="15"/>
  <c r="H35" i="15"/>
  <c r="H36" i="15"/>
  <c r="H24" i="15"/>
  <c r="F21" i="2"/>
  <c r="G31" i="2"/>
  <c r="G30" i="2"/>
  <c r="C32" i="3" l="1"/>
  <c r="C33" i="3"/>
  <c r="C34" i="3"/>
  <c r="C35" i="3"/>
  <c r="C36" i="3"/>
  <c r="C37" i="3"/>
  <c r="C38" i="3"/>
  <c r="C39" i="3"/>
  <c r="C40" i="3"/>
  <c r="C41" i="3"/>
  <c r="C31" i="3"/>
  <c r="A30" i="6"/>
  <c r="A15" i="6"/>
  <c r="A27" i="6"/>
  <c r="G32" i="2"/>
  <c r="G33" i="2"/>
  <c r="G34" i="2"/>
  <c r="G35" i="2"/>
  <c r="G36" i="2"/>
  <c r="G37" i="2"/>
  <c r="G38" i="2"/>
  <c r="G39" i="2"/>
  <c r="G40" i="2"/>
  <c r="A14" i="6"/>
  <c r="A31" i="6"/>
  <c r="A21" i="6"/>
  <c r="C24" i="6"/>
  <c r="D24" i="6" s="1"/>
  <c r="A20" i="6"/>
  <c r="A22" i="6"/>
  <c r="A23" i="6"/>
  <c r="A24" i="6"/>
  <c r="A19" i="6"/>
  <c r="A16" i="6"/>
  <c r="G17" i="18"/>
  <c r="G16" i="18"/>
  <c r="G15" i="18"/>
  <c r="G14" i="18"/>
  <c r="G13" i="18"/>
  <c r="G12" i="18"/>
  <c r="G11" i="18"/>
  <c r="G10" i="18"/>
  <c r="G9" i="18"/>
  <c r="G8" i="18"/>
  <c r="G7" i="18"/>
  <c r="G6" i="18"/>
  <c r="G5" i="18"/>
  <c r="G17" i="17"/>
  <c r="G16" i="17"/>
  <c r="G15" i="17"/>
  <c r="G14" i="17"/>
  <c r="G13" i="17"/>
  <c r="G12" i="17"/>
  <c r="G11" i="17"/>
  <c r="G10" i="17"/>
  <c r="G9" i="17"/>
  <c r="G8" i="17"/>
  <c r="G7" i="17"/>
  <c r="G6" i="17"/>
  <c r="G5" i="17"/>
  <c r="G18" i="17" s="1"/>
  <c r="G17" i="16"/>
  <c r="G16" i="16"/>
  <c r="G15" i="16"/>
  <c r="G14" i="16"/>
  <c r="G13" i="16"/>
  <c r="G12" i="16"/>
  <c r="G11" i="16"/>
  <c r="G10" i="16"/>
  <c r="G9" i="16"/>
  <c r="G8" i="16"/>
  <c r="G7" i="16"/>
  <c r="G6" i="16"/>
  <c r="G5" i="16"/>
  <c r="G18" i="15"/>
  <c r="G17" i="15"/>
  <c r="G16" i="15"/>
  <c r="G15" i="15"/>
  <c r="G14" i="15"/>
  <c r="G13" i="15"/>
  <c r="G12" i="15"/>
  <c r="G11" i="15"/>
  <c r="G10" i="15"/>
  <c r="G9" i="15"/>
  <c r="G8" i="15"/>
  <c r="G7" i="15"/>
  <c r="G6" i="15"/>
  <c r="G18" i="18" l="1"/>
  <c r="C23" i="6" s="1"/>
  <c r="D23" i="6" s="1"/>
  <c r="H37" i="15"/>
  <c r="D31" i="6" s="1"/>
  <c r="G19" i="15"/>
  <c r="C21" i="6" s="1"/>
  <c r="D21" i="6" s="1"/>
  <c r="G18" i="16"/>
  <c r="C22" i="6" s="1"/>
  <c r="D22" i="6" s="1"/>
  <c r="C7" i="10"/>
  <c r="G7" i="10" s="1"/>
  <c r="B6" i="3"/>
  <c r="F6" i="11"/>
  <c r="F7" i="11"/>
  <c r="F8" i="11"/>
  <c r="F9" i="11"/>
  <c r="F10" i="11"/>
  <c r="F11" i="11"/>
  <c r="F12" i="11"/>
  <c r="F13" i="11"/>
  <c r="F14" i="11"/>
  <c r="F15" i="11"/>
  <c r="F16" i="11"/>
  <c r="F17" i="11"/>
  <c r="F18" i="11"/>
  <c r="F19" i="11"/>
  <c r="F20" i="11"/>
  <c r="F21" i="11"/>
  <c r="F22" i="11"/>
  <c r="F23" i="11"/>
  <c r="F5" i="11"/>
  <c r="C65" i="10"/>
  <c r="F65" i="10" s="1"/>
  <c r="C66" i="10"/>
  <c r="F66" i="10" s="1"/>
  <c r="C67" i="10"/>
  <c r="F67" i="10" s="1"/>
  <c r="C68" i="10"/>
  <c r="F68" i="10" s="1"/>
  <c r="C69" i="10"/>
  <c r="F69" i="10" s="1"/>
  <c r="C70" i="10"/>
  <c r="F70" i="10" s="1"/>
  <c r="C71" i="10"/>
  <c r="F71" i="10" s="1"/>
  <c r="C72" i="10"/>
  <c r="F72" i="10" s="1"/>
  <c r="C73" i="10"/>
  <c r="F73" i="10" s="1"/>
  <c r="C74" i="10"/>
  <c r="F74" i="10" s="1"/>
  <c r="C64" i="10"/>
  <c r="F64" i="10" s="1"/>
  <c r="C45" i="10"/>
  <c r="F45" i="10" s="1"/>
  <c r="C46" i="10"/>
  <c r="F46" i="10" s="1"/>
  <c r="C47" i="10"/>
  <c r="F47" i="10" s="1"/>
  <c r="C48" i="10"/>
  <c r="F48" i="10" s="1"/>
  <c r="C49" i="10"/>
  <c r="F49" i="10" s="1"/>
  <c r="C50" i="10"/>
  <c r="F50" i="10" s="1"/>
  <c r="C51" i="10"/>
  <c r="F51" i="10" s="1"/>
  <c r="C52" i="10"/>
  <c r="F52" i="10" s="1"/>
  <c r="C53" i="10"/>
  <c r="F53" i="10" s="1"/>
  <c r="C54" i="10"/>
  <c r="F54" i="10" s="1"/>
  <c r="C55" i="10"/>
  <c r="F55" i="10" s="1"/>
  <c r="C56" i="10"/>
  <c r="F56" i="10" s="1"/>
  <c r="C57" i="10"/>
  <c r="F57" i="10" s="1"/>
  <c r="C58" i="10"/>
  <c r="F58" i="10" s="1"/>
  <c r="C59" i="10"/>
  <c r="F59" i="10" s="1"/>
  <c r="C60" i="10"/>
  <c r="F60" i="10" s="1"/>
  <c r="C61" i="10"/>
  <c r="F61" i="10" s="1"/>
  <c r="C62" i="10"/>
  <c r="F62" i="10" s="1"/>
  <c r="C63" i="10"/>
  <c r="F63" i="10" s="1"/>
  <c r="C44" i="10"/>
  <c r="F44" i="10" s="1"/>
  <c r="B65" i="10"/>
  <c r="B66" i="10"/>
  <c r="B67" i="10"/>
  <c r="B68" i="10"/>
  <c r="B69" i="10"/>
  <c r="B70" i="10"/>
  <c r="B71" i="10"/>
  <c r="B72" i="10"/>
  <c r="B73" i="10"/>
  <c r="B74" i="10"/>
  <c r="B64" i="10"/>
  <c r="B56" i="10"/>
  <c r="B57" i="10"/>
  <c r="B58" i="10"/>
  <c r="B59" i="10"/>
  <c r="B60" i="10"/>
  <c r="B61" i="10"/>
  <c r="B62" i="10"/>
  <c r="B63" i="10"/>
  <c r="B45" i="10"/>
  <c r="B46" i="10"/>
  <c r="B47" i="10"/>
  <c r="B48" i="10"/>
  <c r="B49" i="10"/>
  <c r="B50" i="10"/>
  <c r="B51" i="10"/>
  <c r="B52" i="10"/>
  <c r="B53" i="10"/>
  <c r="B54" i="10"/>
  <c r="B55" i="10"/>
  <c r="B44" i="10"/>
  <c r="B28" i="10"/>
  <c r="C28" i="10"/>
  <c r="G28" i="10" s="1"/>
  <c r="B29" i="10"/>
  <c r="C29" i="10"/>
  <c r="G29" i="10" s="1"/>
  <c r="B30" i="10"/>
  <c r="C30" i="10"/>
  <c r="G30" i="10" s="1"/>
  <c r="B31" i="10"/>
  <c r="C31" i="10"/>
  <c r="G31" i="10" s="1"/>
  <c r="B32" i="10"/>
  <c r="C32" i="10"/>
  <c r="G32" i="10" s="1"/>
  <c r="B33" i="10"/>
  <c r="C33" i="10"/>
  <c r="G33" i="10" s="1"/>
  <c r="B34" i="10"/>
  <c r="C34" i="10"/>
  <c r="G34" i="10" s="1"/>
  <c r="B35" i="10"/>
  <c r="C35" i="10"/>
  <c r="G35" i="10" s="1"/>
  <c r="B36" i="10"/>
  <c r="C36" i="10"/>
  <c r="G36" i="10" s="1"/>
  <c r="B37" i="10"/>
  <c r="C37" i="10"/>
  <c r="G37" i="10" s="1"/>
  <c r="C27" i="10"/>
  <c r="G27" i="10" s="1"/>
  <c r="B27" i="10"/>
  <c r="C20" i="10"/>
  <c r="G20" i="10" s="1"/>
  <c r="C21" i="10"/>
  <c r="G21" i="10" s="1"/>
  <c r="C22" i="10"/>
  <c r="G22" i="10" s="1"/>
  <c r="C23" i="10"/>
  <c r="G23" i="10" s="1"/>
  <c r="C24" i="10"/>
  <c r="G24" i="10" s="1"/>
  <c r="C25" i="10"/>
  <c r="G25" i="10" s="1"/>
  <c r="C26" i="10"/>
  <c r="G26" i="10" s="1"/>
  <c r="C8" i="10"/>
  <c r="G8" i="10" s="1"/>
  <c r="C9" i="10"/>
  <c r="G9" i="10" s="1"/>
  <c r="C10" i="10"/>
  <c r="G10" i="10" s="1"/>
  <c r="C11" i="10"/>
  <c r="G11" i="10" s="1"/>
  <c r="C12" i="10"/>
  <c r="G12" i="10" s="1"/>
  <c r="C13" i="10"/>
  <c r="G13" i="10" s="1"/>
  <c r="C14" i="10"/>
  <c r="G14" i="10" s="1"/>
  <c r="C15" i="10"/>
  <c r="G15" i="10" s="1"/>
  <c r="C16" i="10"/>
  <c r="G16" i="10" s="1"/>
  <c r="C17" i="10"/>
  <c r="G17" i="10" s="1"/>
  <c r="C18" i="10"/>
  <c r="G18" i="10" s="1"/>
  <c r="C19" i="10"/>
  <c r="G19" i="10" s="1"/>
  <c r="B26" i="10"/>
  <c r="B8" i="10"/>
  <c r="B9" i="10"/>
  <c r="B10" i="10"/>
  <c r="B11" i="10"/>
  <c r="B12" i="10"/>
  <c r="B13" i="10"/>
  <c r="B14" i="10"/>
  <c r="B15" i="10"/>
  <c r="B16" i="10"/>
  <c r="B17" i="10"/>
  <c r="B18" i="10"/>
  <c r="B19" i="10"/>
  <c r="B20" i="10"/>
  <c r="B21" i="10"/>
  <c r="B22" i="10"/>
  <c r="B23" i="10"/>
  <c r="B24" i="10"/>
  <c r="B25" i="10"/>
  <c r="B7" i="10"/>
  <c r="B32" i="3"/>
  <c r="D32" i="3"/>
  <c r="B33" i="3"/>
  <c r="D33" i="3"/>
  <c r="B34" i="3"/>
  <c r="D34" i="3"/>
  <c r="B35" i="3"/>
  <c r="D35" i="3"/>
  <c r="B36" i="3"/>
  <c r="D36" i="3"/>
  <c r="B37" i="3"/>
  <c r="D37" i="3"/>
  <c r="B38" i="3"/>
  <c r="D38" i="3"/>
  <c r="B39" i="3"/>
  <c r="D39" i="3"/>
  <c r="B40" i="3"/>
  <c r="D40" i="3"/>
  <c r="B41" i="3"/>
  <c r="D41" i="3"/>
  <c r="D31" i="3"/>
  <c r="B31" i="3"/>
  <c r="B7" i="3"/>
  <c r="C7" i="3"/>
  <c r="D7" i="3"/>
  <c r="B8" i="3"/>
  <c r="C8" i="3"/>
  <c r="D8" i="3"/>
  <c r="B9" i="3"/>
  <c r="C9" i="3"/>
  <c r="D9" i="3"/>
  <c r="B10" i="3"/>
  <c r="C10" i="3"/>
  <c r="D10" i="3"/>
  <c r="B11" i="3"/>
  <c r="C11" i="3"/>
  <c r="D11" i="3"/>
  <c r="B12" i="3"/>
  <c r="C12" i="3"/>
  <c r="D12" i="3"/>
  <c r="B13" i="3"/>
  <c r="C13" i="3"/>
  <c r="D13" i="3"/>
  <c r="B14" i="3"/>
  <c r="C14" i="3"/>
  <c r="D14" i="3"/>
  <c r="B15" i="3"/>
  <c r="C15" i="3"/>
  <c r="D15" i="3"/>
  <c r="B16" i="3"/>
  <c r="C16" i="3"/>
  <c r="D16" i="3"/>
  <c r="B17" i="3"/>
  <c r="C17" i="3"/>
  <c r="D17" i="3"/>
  <c r="B18" i="3"/>
  <c r="C18" i="3"/>
  <c r="D18" i="3"/>
  <c r="B19" i="3"/>
  <c r="C19" i="3"/>
  <c r="D19" i="3"/>
  <c r="B20" i="3"/>
  <c r="C20" i="3"/>
  <c r="D20" i="3"/>
  <c r="B21" i="3"/>
  <c r="C21" i="3"/>
  <c r="D21" i="3"/>
  <c r="B22" i="3"/>
  <c r="C22" i="3"/>
  <c r="D22" i="3"/>
  <c r="B23" i="3"/>
  <c r="C23" i="3"/>
  <c r="D23" i="3"/>
  <c r="B24" i="3"/>
  <c r="C24" i="3"/>
  <c r="D24" i="3"/>
  <c r="B25" i="3"/>
  <c r="C25" i="3"/>
  <c r="D25" i="3"/>
  <c r="D6" i="3"/>
  <c r="C6" i="3"/>
  <c r="A32" i="3"/>
  <c r="A33" i="3"/>
  <c r="A34" i="3"/>
  <c r="A35" i="3"/>
  <c r="A36" i="3"/>
  <c r="A37" i="3"/>
  <c r="A38" i="3"/>
  <c r="A39" i="3"/>
  <c r="A40" i="3"/>
  <c r="A41" i="3"/>
  <c r="A31" i="3"/>
  <c r="A6" i="3"/>
  <c r="A7" i="3"/>
  <c r="A8" i="3"/>
  <c r="A9" i="3"/>
  <c r="A10" i="3"/>
  <c r="A11" i="3"/>
  <c r="A12" i="3"/>
  <c r="A13" i="3"/>
  <c r="A14" i="3"/>
  <c r="A15" i="3"/>
  <c r="A16" i="3"/>
  <c r="A17" i="3"/>
  <c r="A18" i="3"/>
  <c r="A19" i="3"/>
  <c r="A20" i="3"/>
  <c r="A21" i="3"/>
  <c r="A22" i="3"/>
  <c r="A23" i="3"/>
  <c r="A24" i="3"/>
  <c r="A25" i="3"/>
  <c r="F18" i="2"/>
  <c r="F19" i="2"/>
  <c r="F20" i="2"/>
  <c r="F22" i="2"/>
  <c r="F23" i="2"/>
  <c r="F24" i="2"/>
  <c r="F25" i="2"/>
  <c r="F7" i="2"/>
  <c r="F8" i="2"/>
  <c r="F9" i="2"/>
  <c r="F10" i="2"/>
  <c r="F11" i="2"/>
  <c r="F12" i="2"/>
  <c r="F13" i="2"/>
  <c r="F14" i="2"/>
  <c r="F15" i="2"/>
  <c r="F16" i="2"/>
  <c r="F17" i="2"/>
  <c r="F6" i="2"/>
  <c r="A18" i="6"/>
  <c r="A17" i="6"/>
  <c r="G6" i="12"/>
  <c r="G7" i="12"/>
  <c r="G8" i="12"/>
  <c r="G9" i="12"/>
  <c r="G10" i="12"/>
  <c r="G11" i="12"/>
  <c r="G12" i="12"/>
  <c r="G13" i="12"/>
  <c r="G14" i="12"/>
  <c r="G15" i="12"/>
  <c r="G16" i="12"/>
  <c r="G17" i="12"/>
  <c r="G5" i="12"/>
  <c r="F30" i="3"/>
  <c r="G30" i="3"/>
  <c r="E30" i="3"/>
  <c r="G24" i="3" l="1"/>
  <c r="G20" i="3"/>
  <c r="G16" i="3"/>
  <c r="H23" i="3"/>
  <c r="H19" i="3"/>
  <c r="H15" i="3"/>
  <c r="F20" i="3"/>
  <c r="F25" i="3"/>
  <c r="E22" i="3"/>
  <c r="F21" i="3"/>
  <c r="E18" i="3"/>
  <c r="F17" i="3"/>
  <c r="F10" i="3"/>
  <c r="J24" i="3"/>
  <c r="J16" i="3"/>
  <c r="F22" i="3"/>
  <c r="F18" i="3"/>
  <c r="M38" i="3"/>
  <c r="F24" i="3"/>
  <c r="F16" i="3"/>
  <c r="E23" i="3"/>
  <c r="E19" i="3"/>
  <c r="E15" i="3"/>
  <c r="K41" i="3"/>
  <c r="J20" i="3"/>
  <c r="I37" i="3"/>
  <c r="E14" i="3"/>
  <c r="F14" i="3"/>
  <c r="G13" i="3"/>
  <c r="I12" i="3"/>
  <c r="G10" i="3"/>
  <c r="F12" i="3"/>
  <c r="E11" i="3"/>
  <c r="E8" i="3"/>
  <c r="F7" i="3"/>
  <c r="E12" i="3"/>
  <c r="H11" i="3"/>
  <c r="E7" i="3"/>
  <c r="H33" i="3"/>
  <c r="L38" i="3"/>
  <c r="M36" i="3"/>
  <c r="J32" i="3"/>
  <c r="H38" i="3"/>
  <c r="G34" i="3"/>
  <c r="I25" i="3"/>
  <c r="K23" i="3"/>
  <c r="L22" i="3"/>
  <c r="M21" i="3"/>
  <c r="E21" i="3"/>
  <c r="G19" i="3"/>
  <c r="H18" i="3"/>
  <c r="I17" i="3"/>
  <c r="K15" i="3"/>
  <c r="H14" i="3"/>
  <c r="F13" i="3"/>
  <c r="E10" i="3"/>
  <c r="H6" i="3"/>
  <c r="F8" i="3"/>
  <c r="L25" i="3"/>
  <c r="H25" i="3"/>
  <c r="M24" i="3"/>
  <c r="I24" i="3"/>
  <c r="E24" i="3"/>
  <c r="J23" i="3"/>
  <c r="F23" i="3"/>
  <c r="K22" i="3"/>
  <c r="G22" i="3"/>
  <c r="L21" i="3"/>
  <c r="H21" i="3"/>
  <c r="M20" i="3"/>
  <c r="I20" i="3"/>
  <c r="E20" i="3"/>
  <c r="J19" i="3"/>
  <c r="F19" i="3"/>
  <c r="K18" i="3"/>
  <c r="G18" i="3"/>
  <c r="L17" i="3"/>
  <c r="H17" i="3"/>
  <c r="M16" i="3"/>
  <c r="I16" i="3"/>
  <c r="E16" i="3"/>
  <c r="J15" i="3"/>
  <c r="F15" i="3"/>
  <c r="G14" i="3"/>
  <c r="I13" i="3"/>
  <c r="E13" i="3"/>
  <c r="H12" i="3"/>
  <c r="J11" i="3"/>
  <c r="F11" i="3"/>
  <c r="H10" i="3"/>
  <c r="G7" i="3"/>
  <c r="M25" i="3"/>
  <c r="E25" i="3"/>
  <c r="G23" i="3"/>
  <c r="H22" i="3"/>
  <c r="I21" i="3"/>
  <c r="K19" i="3"/>
  <c r="L18" i="3"/>
  <c r="M17" i="3"/>
  <c r="E17" i="3"/>
  <c r="G15" i="3"/>
  <c r="J13" i="3"/>
  <c r="G11" i="3"/>
  <c r="I10" i="3"/>
  <c r="H7" i="3"/>
  <c r="K25" i="3"/>
  <c r="G25" i="3"/>
  <c r="L24" i="3"/>
  <c r="H24" i="3"/>
  <c r="M23" i="3"/>
  <c r="I23" i="3"/>
  <c r="J22" i="3"/>
  <c r="K21" i="3"/>
  <c r="G21" i="3"/>
  <c r="L20" i="3"/>
  <c r="H20" i="3"/>
  <c r="M19" i="3"/>
  <c r="I19" i="3"/>
  <c r="J18" i="3"/>
  <c r="K17" i="3"/>
  <c r="G17" i="3"/>
  <c r="L16" i="3"/>
  <c r="H16" i="3"/>
  <c r="M15" i="3"/>
  <c r="I15" i="3"/>
  <c r="J14" i="3"/>
  <c r="H13" i="3"/>
  <c r="G12" i="3"/>
  <c r="I11" i="3"/>
  <c r="J7" i="3"/>
  <c r="E9" i="3"/>
  <c r="J25" i="3"/>
  <c r="K24" i="3"/>
  <c r="L23" i="3"/>
  <c r="M22" i="3"/>
  <c r="I22" i="3"/>
  <c r="J21" i="3"/>
  <c r="K20" i="3"/>
  <c r="L19" i="3"/>
  <c r="M18" i="3"/>
  <c r="I18" i="3"/>
  <c r="J17" i="3"/>
  <c r="K16" i="3"/>
  <c r="L15" i="3"/>
  <c r="I14" i="3"/>
  <c r="J12" i="3"/>
  <c r="J10" i="3"/>
  <c r="I7" i="3"/>
  <c r="I6" i="3"/>
  <c r="F6" i="3"/>
  <c r="J6" i="3"/>
  <c r="E6" i="3"/>
  <c r="G6" i="3"/>
  <c r="I36" i="3"/>
  <c r="H9" i="3"/>
  <c r="G9" i="3"/>
  <c r="J9" i="3"/>
  <c r="F9" i="3"/>
  <c r="I9" i="3"/>
  <c r="I8" i="3"/>
  <c r="H8" i="3"/>
  <c r="G8" i="3"/>
  <c r="J8" i="3"/>
  <c r="M39" i="3"/>
  <c r="M35" i="3"/>
  <c r="E36" i="3"/>
  <c r="L36" i="3"/>
  <c r="H40" i="3"/>
  <c r="G31" i="3"/>
  <c r="I33" i="3"/>
  <c r="L37" i="3"/>
  <c r="L41" i="3"/>
  <c r="H34" i="3"/>
  <c r="E37" i="3"/>
  <c r="M37" i="3"/>
  <c r="I38" i="3"/>
  <c r="G41" i="3"/>
  <c r="J41" i="3"/>
  <c r="K37" i="3"/>
  <c r="E33" i="3"/>
  <c r="I34" i="3"/>
  <c r="H37" i="3"/>
  <c r="E38" i="3"/>
  <c r="K38" i="3"/>
  <c r="H41" i="3"/>
  <c r="J38" i="3"/>
  <c r="J34" i="3"/>
  <c r="E34" i="3"/>
  <c r="G38" i="3"/>
  <c r="H31" i="3"/>
  <c r="E31" i="3"/>
  <c r="I31" i="3"/>
  <c r="F31" i="3"/>
  <c r="J31" i="3"/>
  <c r="F32" i="3"/>
  <c r="E40" i="3"/>
  <c r="I40" i="3"/>
  <c r="F35" i="3"/>
  <c r="J35" i="3"/>
  <c r="F39" i="3"/>
  <c r="J39" i="3"/>
  <c r="G35" i="3"/>
  <c r="K35" i="3"/>
  <c r="F36" i="3"/>
  <c r="J36" i="3"/>
  <c r="G39" i="3"/>
  <c r="K39" i="3"/>
  <c r="F40" i="3"/>
  <c r="J40" i="3"/>
  <c r="F33" i="3"/>
  <c r="J33" i="3"/>
  <c r="H35" i="3"/>
  <c r="L35" i="3"/>
  <c r="G36" i="3"/>
  <c r="K36" i="3"/>
  <c r="F37" i="3"/>
  <c r="J37" i="3"/>
  <c r="H39" i="3"/>
  <c r="L39" i="3"/>
  <c r="G40" i="3"/>
  <c r="E41" i="3"/>
  <c r="I41" i="3"/>
  <c r="M41" i="3"/>
  <c r="G33" i="3"/>
  <c r="F34" i="3"/>
  <c r="E35" i="3"/>
  <c r="I35" i="3"/>
  <c r="H36" i="3"/>
  <c r="G37" i="3"/>
  <c r="F38" i="3"/>
  <c r="E39" i="3"/>
  <c r="I39" i="3"/>
  <c r="F41" i="3"/>
  <c r="G32" i="3"/>
  <c r="H32" i="3"/>
  <c r="E32" i="3"/>
  <c r="I32" i="3"/>
  <c r="G18" i="12"/>
  <c r="C20" i="6" s="1"/>
  <c r="D20" i="6" s="1"/>
  <c r="F24" i="11"/>
  <c r="C19" i="6" s="1"/>
  <c r="F75" i="10"/>
  <c r="C18" i="6" s="1"/>
  <c r="G41" i="2"/>
  <c r="F26" i="2"/>
  <c r="D14" i="6" s="1"/>
  <c r="G38" i="10"/>
  <c r="C17" i="6" s="1"/>
  <c r="D27" i="6" l="1"/>
  <c r="D28" i="6" s="1"/>
  <c r="K12" i="3"/>
  <c r="K32" i="3"/>
  <c r="L32" i="3" s="1"/>
  <c r="K34" i="3"/>
  <c r="L34" i="3" s="1"/>
  <c r="K33" i="3"/>
  <c r="M33" i="3" s="1"/>
  <c r="K14" i="3"/>
  <c r="M14" i="3" s="1"/>
  <c r="K9" i="3"/>
  <c r="L9" i="3" s="1"/>
  <c r="K13" i="3"/>
  <c r="L12" i="3"/>
  <c r="M12" i="3"/>
  <c r="K11" i="3"/>
  <c r="K10" i="3"/>
  <c r="M9" i="3"/>
  <c r="K7" i="3"/>
  <c r="K6" i="3"/>
  <c r="M6" i="3" s="1"/>
  <c r="K8" i="3"/>
  <c r="K31" i="3"/>
  <c r="K40" i="3"/>
  <c r="D16" i="6"/>
  <c r="D19" i="6"/>
  <c r="G42" i="2"/>
  <c r="M32" i="3" l="1"/>
  <c r="M34" i="3"/>
  <c r="L33" i="3"/>
  <c r="L6" i="3"/>
  <c r="L14" i="3"/>
  <c r="M13" i="3"/>
  <c r="L13" i="3"/>
  <c r="L11" i="3"/>
  <c r="M11" i="3"/>
  <c r="L10" i="3"/>
  <c r="M10" i="3"/>
  <c r="M7" i="3"/>
  <c r="L7" i="3"/>
  <c r="L8" i="3"/>
  <c r="M8" i="3"/>
  <c r="M31" i="3"/>
  <c r="L31" i="3"/>
  <c r="M40" i="3"/>
  <c r="L40" i="3"/>
  <c r="M26" i="3" l="1"/>
  <c r="D15" i="6" s="1"/>
  <c r="D25" i="6" s="1"/>
  <c r="C34" i="6" s="1"/>
  <c r="D34" i="6" s="1"/>
  <c r="D35" i="6" s="1"/>
  <c r="M42" i="3"/>
  <c r="D30" i="6" l="1"/>
  <c r="D32" i="6" s="1"/>
  <c r="D36" i="6" s="1"/>
</calcChain>
</file>

<file path=xl/sharedStrings.xml><?xml version="1.0" encoding="utf-8"?>
<sst xmlns="http://schemas.openxmlformats.org/spreadsheetml/2006/main" count="219" uniqueCount="91">
  <si>
    <t>PERSONAL</t>
  </si>
  <si>
    <t>CANTIDAD</t>
  </si>
  <si>
    <t>COSTO TOTAL</t>
  </si>
  <si>
    <t>(mes)</t>
  </si>
  <si>
    <t>IECE</t>
  </si>
  <si>
    <t>SECAP</t>
  </si>
  <si>
    <t>IESS</t>
  </si>
  <si>
    <t>Décimo</t>
  </si>
  <si>
    <t>Tercero</t>
  </si>
  <si>
    <t>Cuarto</t>
  </si>
  <si>
    <t>Vacaciones</t>
  </si>
  <si>
    <t xml:space="preserve">Total de </t>
  </si>
  <si>
    <t>Cargas</t>
  </si>
  <si>
    <t>Final</t>
  </si>
  <si>
    <t xml:space="preserve">Total </t>
  </si>
  <si>
    <t>Mensual</t>
  </si>
  <si>
    <t>Total</t>
  </si>
  <si>
    <t>CONCEPTO</t>
  </si>
  <si>
    <t>Conceptos</t>
  </si>
  <si>
    <t>TOTAL</t>
  </si>
  <si>
    <t>Sueldos ($USD)</t>
  </si>
  <si>
    <t>(u)</t>
  </si>
  <si>
    <t>TIEMPO  
PREVISTO</t>
  </si>
  <si>
    <t>(dia)</t>
  </si>
  <si>
    <t>TIEMPO  
DE
PERMANENCIA</t>
  </si>
  <si>
    <t>VIAJE</t>
  </si>
  <si>
    <t>P. UNITARIO</t>
  </si>
  <si>
    <t>($USD)</t>
  </si>
  <si>
    <t>COSTOS
($USD)</t>
  </si>
  <si>
    <t>UNIDAD</t>
  </si>
  <si>
    <t>SUELDO</t>
  </si>
  <si>
    <t>TIEMPO
PREVISTO</t>
  </si>
  <si>
    <t>$USD</t>
  </si>
  <si>
    <t xml:space="preserve">TOTAL </t>
  </si>
  <si>
    <t>VALOR
($USD)</t>
  </si>
  <si>
    <t>Proyecto:</t>
  </si>
  <si>
    <t>Plazo:</t>
  </si>
  <si>
    <t xml:space="preserve">Subtotal </t>
  </si>
  <si>
    <t>Ubicación:</t>
  </si>
  <si>
    <t>Fecha:</t>
  </si>
  <si>
    <t>Valor por</t>
  </si>
  <si>
    <t>Persona</t>
  </si>
  <si>
    <t>MES</t>
  </si>
  <si>
    <t>TIEMPO</t>
  </si>
  <si>
    <t>B.- CARGAS SOCIALES</t>
  </si>
  <si>
    <t>14 SUELDO 2025</t>
  </si>
  <si>
    <t>FUNCIÓN</t>
  </si>
  <si>
    <t xml:space="preserve">NÚMERO </t>
  </si>
  <si>
    <t>ALIMENTACIÓN</t>
  </si>
  <si>
    <t>ESTADÍA</t>
  </si>
  <si>
    <t>RESUMEN DEL PRESUPUESTO REFERENCIAL</t>
  </si>
  <si>
    <t>NOTA: No se incluyen viaticos o movilización, cuando se encuentra en la misma ciudad donde se realizará la consultoría</t>
  </si>
  <si>
    <t>A.- REMUNERACIONES PERSONAL PARA CONSULTORÍA</t>
  </si>
  <si>
    <t>COSTO DIRECTO</t>
  </si>
  <si>
    <t>COSTO INDIRECTO</t>
  </si>
  <si>
    <t>GASTOS GENERALES</t>
  </si>
  <si>
    <t>COSTOS DIRECTOS</t>
  </si>
  <si>
    <t>COSTOS INDIRECTOS</t>
  </si>
  <si>
    <t xml:space="preserve">APORTE AL </t>
  </si>
  <si>
    <t>PROYECTO (%)</t>
  </si>
  <si>
    <t xml:space="preserve"> A1. Personal Técnico</t>
  </si>
  <si>
    <t xml:space="preserve"> A2. Personal Auxiliar</t>
  </si>
  <si>
    <t xml:space="preserve">PERSONAL DE DIRECCIÓN </t>
  </si>
  <si>
    <t xml:space="preserve">PERSONAL INTERMEDIO </t>
  </si>
  <si>
    <t xml:space="preserve">PERSONAL DE MANTENIMIENTO Y LIMPIEZA </t>
  </si>
  <si>
    <t xml:space="preserve">PERSONAL SUBALTERNO </t>
  </si>
  <si>
    <t xml:space="preserve">PERSONAL DE CONTROL DE CALIDAD </t>
  </si>
  <si>
    <t xml:space="preserve">PERSONAL INFORMÁTICO </t>
  </si>
  <si>
    <t xml:space="preserve">PERSONAL DE SERVICIOS VARIOS </t>
  </si>
  <si>
    <t xml:space="preserve"> B1.- PERSONAL TECNICO</t>
  </si>
  <si>
    <t xml:space="preserve"> B2.- PERSONAL AUXILIAR</t>
  </si>
  <si>
    <t>TOTAL GENERAL (1+2+3+4)</t>
  </si>
  <si>
    <t xml:space="preserve">3.- SUBTOTAL COSTO GASTOS GENERALES </t>
  </si>
  <si>
    <t xml:space="preserve">2.- SUBTOTAL COSTO INDIRECTO </t>
  </si>
  <si>
    <t xml:space="preserve">1.- SUBTOTAL COSTO DIRECTO </t>
  </si>
  <si>
    <t>C. MOVILIZACIÓN Y VIÁTICOS</t>
  </si>
  <si>
    <t>C1. Viáticos</t>
  </si>
  <si>
    <t>C2. Movilización</t>
  </si>
  <si>
    <t>D.- SUBCONTRATOS Y SERVICIOS VARIOS</t>
  </si>
  <si>
    <t xml:space="preserve">E.- ARRENDAMIENTOS Y ALQUILERES VEHÍCULOS </t>
  </si>
  <si>
    <t xml:space="preserve">F.- ARRENDAMIENTOS Y ALQUILERES DE EQUIPOS E INSTALACIONES </t>
  </si>
  <si>
    <t xml:space="preserve">G.- SUMINISTROS Y MATERIALES </t>
  </si>
  <si>
    <t xml:space="preserve">H.- REPRODUCCIONES, EDICIONES Y PUBLICACIONES </t>
  </si>
  <si>
    <t>I. OTROS</t>
  </si>
  <si>
    <t>UTILIDAD</t>
  </si>
  <si>
    <t>4.- SUBTOTAL UTILIDAD</t>
  </si>
  <si>
    <t xml:space="preserve">C.  UTILIDAD (Sobre Costo Directo)  </t>
  </si>
  <si>
    <t>ANEXO 1: TABLA DE CANTIDADES INVESTIGACIÓN DE CAMPO Y ENSAYOS DE LABORATORIO</t>
  </si>
  <si>
    <t>SUR ELABORACIÓN DE LOS ESTUDIOS DE PREFACTIBILIDAD Y FACTIBILIDAD PARA EL PROYECTO EÓLICO EL PIMO</t>
  </si>
  <si>
    <t>PROVINCIA DEL AZUAY, ECUADOR</t>
  </si>
  <si>
    <t>Incluir valor correspondiente a Anexo 1: TABLA DE CANTIDADES INVESTIGACIÓN DE CAMPO Y ENSAYOS DE LABORATORIO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</si>
</sst>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0.00\ _€"/>
    <numFmt numFmtId="166" formatCode="#,##0.0000"/>
    <numFmt numFmtId="167" formatCode="&quot;$&quot;#,##0.00"/>
    <numFmt numFmtId="168" formatCode="#\ &quot;DÍAS CALENDARIO&quot;"/>
    <numFmt numFmtId="169" formatCode="0.0000"/>
  </numFmts>
  <fonts count="14" x14ac:knownFonts="1">
    <font>
      <sz val="10"/>
      <name val="Arial"/>
    </font>
    <font>
      <b/>
      <sz val="10"/>
      <name val="Arial"/>
      <family val="2"/>
    </font>
    <font>
      <b/>
      <sz val="12"/>
      <name val="Arial"/>
      <family val="2"/>
    </font>
    <font>
      <sz val="10"/>
      <name val="Arial"/>
      <family val="2"/>
    </font>
    <font>
      <sz val="8"/>
      <name val="Arial"/>
      <family val="2"/>
    </font>
    <font>
      <b/>
      <sz val="9"/>
      <name val="Arial"/>
      <family val="2"/>
    </font>
    <font>
      <sz val="9"/>
      <name val="Arial"/>
      <family val="2"/>
    </font>
    <font>
      <b/>
      <sz val="9"/>
      <color indexed="10"/>
      <name val="Arial"/>
      <family val="2"/>
    </font>
    <font>
      <b/>
      <u/>
      <sz val="12"/>
      <name val="Arial"/>
      <family val="2"/>
    </font>
    <font>
      <b/>
      <sz val="8"/>
      <name val="Arial"/>
      <family val="2"/>
    </font>
    <font>
      <b/>
      <sz val="11"/>
      <name val="Arial"/>
      <family val="2"/>
    </font>
    <font>
      <sz val="11"/>
      <color theme="1"/>
      <name val="Calibri"/>
      <family val="2"/>
      <scheme val="minor"/>
    </font>
    <font>
      <sz val="10"/>
      <name val="Arial"/>
      <family val="2"/>
    </font>
    <font>
      <sz val="10"/>
      <color rgb="FFFF0000"/>
      <name val="Arial"/>
      <family val="2"/>
    </font>
  </fonts>
  <fills count="8">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B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bottom/>
      <diagonal/>
    </border>
    <border>
      <left style="double">
        <color indexed="64"/>
      </left>
      <right/>
      <top style="double">
        <color indexed="64"/>
      </top>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0" fontId="11" fillId="0" borderId="0"/>
    <xf numFmtId="164" fontId="12" fillId="0" borderId="0" applyFont="0" applyFill="0" applyBorder="0" applyAlignment="0" applyProtection="0"/>
    <xf numFmtId="9" fontId="12" fillId="0" borderId="0" applyFont="0" applyFill="0" applyBorder="0" applyAlignment="0" applyProtection="0"/>
  </cellStyleXfs>
  <cellXfs count="177">
    <xf numFmtId="0" fontId="0" fillId="0" borderId="0" xfId="0"/>
    <xf numFmtId="0" fontId="0" fillId="2" borderId="0" xfId="0" applyFill="1" applyAlignment="1">
      <alignment vertical="center"/>
    </xf>
    <xf numFmtId="0" fontId="6" fillId="2" borderId="0" xfId="0" applyFont="1" applyFill="1" applyAlignment="1">
      <alignment vertical="center"/>
    </xf>
    <xf numFmtId="0" fontId="5" fillId="2"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vertical="center"/>
    </xf>
    <xf numFmtId="0" fontId="1" fillId="2" borderId="0" xfId="0" applyFont="1" applyFill="1" applyAlignment="1">
      <alignment vertical="center"/>
    </xf>
    <xf numFmtId="0" fontId="0" fillId="2" borderId="0" xfId="0" applyFill="1" applyAlignment="1">
      <alignment horizontal="center" vertical="center"/>
    </xf>
    <xf numFmtId="3" fontId="5" fillId="2" borderId="0" xfId="0" applyNumberFormat="1" applyFont="1" applyFill="1" applyAlignment="1">
      <alignment vertical="center"/>
    </xf>
    <xf numFmtId="3" fontId="2" fillId="2" borderId="0" xfId="0" applyNumberFormat="1" applyFont="1" applyFill="1" applyAlignment="1">
      <alignment vertical="center"/>
    </xf>
    <xf numFmtId="3" fontId="6" fillId="2" borderId="0" xfId="0" applyNumberFormat="1" applyFont="1" applyFill="1" applyAlignment="1">
      <alignment vertical="center"/>
    </xf>
    <xf numFmtId="3" fontId="5" fillId="2" borderId="0" xfId="0" applyNumberFormat="1" applyFont="1" applyFill="1" applyAlignment="1">
      <alignment horizontal="center" vertical="center"/>
    </xf>
    <xf numFmtId="0" fontId="4" fillId="2" borderId="0" xfId="0" applyFont="1" applyFill="1" applyAlignment="1">
      <alignment vertical="center"/>
    </xf>
    <xf numFmtId="0" fontId="3" fillId="2" borderId="0" xfId="0" applyFont="1" applyFill="1" applyAlignment="1">
      <alignment vertical="center"/>
    </xf>
    <xf numFmtId="3" fontId="0" fillId="2" borderId="0" xfId="0" applyNumberFormat="1" applyFill="1" applyAlignment="1">
      <alignment vertical="center"/>
    </xf>
    <xf numFmtId="3" fontId="6" fillId="2" borderId="0" xfId="0" applyNumberFormat="1" applyFont="1" applyFill="1" applyAlignment="1">
      <alignment horizontal="center" vertical="center"/>
    </xf>
    <xf numFmtId="0" fontId="7" fillId="2" borderId="0" xfId="0" applyFont="1" applyFill="1" applyAlignment="1">
      <alignment vertical="center"/>
    </xf>
    <xf numFmtId="4" fontId="6" fillId="2" borderId="0" xfId="0" applyNumberFormat="1" applyFont="1" applyFill="1" applyAlignment="1">
      <alignment horizontal="center" vertical="center"/>
    </xf>
    <xf numFmtId="3" fontId="1" fillId="2" borderId="0" xfId="0" applyNumberFormat="1" applyFont="1" applyFill="1"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3" fontId="7" fillId="2" borderId="0" xfId="0" applyNumberFormat="1" applyFont="1" applyFill="1" applyAlignment="1">
      <alignment horizontal="center" vertical="center"/>
    </xf>
    <xf numFmtId="3" fontId="0" fillId="2" borderId="0" xfId="0" applyNumberFormat="1" applyFill="1" applyAlignment="1">
      <alignment horizontal="center" vertical="center"/>
    </xf>
    <xf numFmtId="4" fontId="0" fillId="2" borderId="0" xfId="0" applyNumberFormat="1" applyFill="1" applyAlignment="1">
      <alignment horizontal="center" vertical="center"/>
    </xf>
    <xf numFmtId="10" fontId="0" fillId="2" borderId="0" xfId="0" applyNumberFormat="1" applyFill="1" applyAlignment="1">
      <alignment vertical="center"/>
    </xf>
    <xf numFmtId="0" fontId="2" fillId="2" borderId="0" xfId="0" applyFont="1" applyFill="1" applyAlignment="1">
      <alignment vertical="center"/>
    </xf>
    <xf numFmtId="0" fontId="1" fillId="2" borderId="0" xfId="0" applyFont="1" applyFill="1" applyAlignment="1">
      <alignment vertical="top"/>
    </xf>
    <xf numFmtId="17" fontId="3" fillId="2" borderId="0" xfId="0" quotePrefix="1" applyNumberFormat="1" applyFont="1" applyFill="1" applyAlignment="1">
      <alignment horizontal="left" vertical="center" wrapText="1"/>
    </xf>
    <xf numFmtId="0" fontId="1" fillId="2" borderId="0" xfId="0" applyFont="1" applyFill="1" applyAlignment="1">
      <alignment horizontal="justify" vertical="center"/>
    </xf>
    <xf numFmtId="0" fontId="0" fillId="0" borderId="0" xfId="0" applyAlignment="1">
      <alignment horizontal="left" vertical="center" wrapText="1"/>
    </xf>
    <xf numFmtId="4" fontId="0" fillId="2" borderId="0" xfId="0" applyNumberFormat="1" applyFill="1" applyAlignment="1">
      <alignment vertical="center"/>
    </xf>
    <xf numFmtId="10" fontId="6" fillId="2" borderId="0" xfId="0" applyNumberFormat="1" applyFont="1" applyFill="1" applyAlignment="1">
      <alignment horizontal="center" vertical="center"/>
    </xf>
    <xf numFmtId="165" fontId="0" fillId="2" borderId="1" xfId="0" applyNumberFormat="1" applyFill="1" applyBorder="1" applyAlignment="1">
      <alignment horizontal="center" vertical="center"/>
    </xf>
    <xf numFmtId="0" fontId="6" fillId="0" borderId="1" xfId="0" applyFont="1" applyBorder="1" applyAlignment="1">
      <alignment vertical="center"/>
    </xf>
    <xf numFmtId="0" fontId="6" fillId="2" borderId="1" xfId="0" applyFont="1" applyFill="1" applyBorder="1" applyAlignment="1">
      <alignment vertical="center"/>
    </xf>
    <xf numFmtId="0" fontId="6" fillId="0" borderId="1" xfId="0" applyFont="1" applyBorder="1" applyAlignment="1">
      <alignment horizontal="center" vertical="center"/>
    </xf>
    <xf numFmtId="166" fontId="6" fillId="2" borderId="0" xfId="0" applyNumberFormat="1" applyFont="1" applyFill="1" applyAlignment="1">
      <alignment horizontal="center" vertical="center"/>
    </xf>
    <xf numFmtId="4" fontId="6" fillId="2" borderId="0" xfId="0" applyNumberFormat="1" applyFont="1" applyFill="1" applyAlignment="1">
      <alignment vertical="center"/>
    </xf>
    <xf numFmtId="165" fontId="6" fillId="2" borderId="0" xfId="0" applyNumberFormat="1" applyFont="1" applyFill="1" applyAlignment="1">
      <alignment vertical="center"/>
    </xf>
    <xf numFmtId="0" fontId="5" fillId="0" borderId="18" xfId="0" applyFont="1" applyBorder="1" applyAlignment="1">
      <alignment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6" fillId="0" borderId="0" xfId="0" applyFont="1" applyAlignment="1">
      <alignment vertical="center"/>
    </xf>
    <xf numFmtId="3" fontId="6" fillId="0" borderId="0" xfId="0" applyNumberFormat="1" applyFont="1" applyAlignment="1">
      <alignment horizontal="center" vertical="center"/>
    </xf>
    <xf numFmtId="0" fontId="0" fillId="0" borderId="0" xfId="0" applyAlignment="1">
      <alignment horizontal="center" vertical="center"/>
    </xf>
    <xf numFmtId="0" fontId="5" fillId="0" borderId="17" xfId="0" applyFont="1" applyBorder="1" applyAlignment="1">
      <alignment vertical="center"/>
    </xf>
    <xf numFmtId="0" fontId="5" fillId="0" borderId="0" xfId="0" applyFont="1" applyAlignment="1">
      <alignment horizontal="center" vertical="center"/>
    </xf>
    <xf numFmtId="0" fontId="5" fillId="0" borderId="22" xfId="0" applyFont="1" applyBorder="1" applyAlignment="1">
      <alignment horizontal="center" vertical="center"/>
    </xf>
    <xf numFmtId="165" fontId="6" fillId="0" borderId="0" xfId="0" applyNumberFormat="1" applyFont="1" applyAlignment="1">
      <alignment horizontal="center" vertical="center"/>
    </xf>
    <xf numFmtId="165" fontId="1" fillId="2" borderId="0" xfId="0" applyNumberFormat="1" applyFont="1" applyFill="1" applyAlignment="1">
      <alignment horizontal="right" vertical="center"/>
    </xf>
    <xf numFmtId="165" fontId="0" fillId="2" borderId="0" xfId="0" applyNumberFormat="1" applyFill="1" applyAlignment="1">
      <alignment vertical="center"/>
    </xf>
    <xf numFmtId="167" fontId="6" fillId="2" borderId="1" xfId="0" applyNumberFormat="1" applyFont="1" applyFill="1" applyBorder="1" applyAlignment="1">
      <alignment horizontal="center" vertical="center"/>
    </xf>
    <xf numFmtId="167" fontId="0" fillId="2" borderId="1" xfId="0" applyNumberFormat="1" applyFill="1" applyBorder="1" applyAlignment="1">
      <alignment horizontal="right" vertical="center"/>
    </xf>
    <xf numFmtId="167" fontId="1" fillId="2" borderId="1" xfId="0" applyNumberFormat="1" applyFont="1" applyFill="1" applyBorder="1" applyAlignment="1">
      <alignment horizontal="right" vertical="center"/>
    </xf>
    <xf numFmtId="0" fontId="1"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10" fontId="1" fillId="3" borderId="1"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9" fillId="3" borderId="2"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3" xfId="0" applyFont="1" applyFill="1" applyBorder="1" applyAlignment="1">
      <alignment horizontal="center" vertical="center"/>
    </xf>
    <xf numFmtId="3" fontId="5" fillId="3" borderId="4" xfId="0" applyNumberFormat="1" applyFont="1" applyFill="1" applyBorder="1" applyAlignment="1">
      <alignment horizontal="center" vertical="center"/>
    </xf>
    <xf numFmtId="3" fontId="5" fillId="3" borderId="8" xfId="0" applyNumberFormat="1" applyFont="1" applyFill="1" applyBorder="1" applyAlignment="1">
      <alignment horizontal="center" vertical="center"/>
    </xf>
    <xf numFmtId="3" fontId="5" fillId="3" borderId="5" xfId="0" applyNumberFormat="1" applyFont="1" applyFill="1" applyBorder="1" applyAlignment="1">
      <alignment horizontal="center" vertical="center"/>
    </xf>
    <xf numFmtId="3" fontId="5" fillId="3" borderId="2" xfId="0" applyNumberFormat="1" applyFont="1" applyFill="1" applyBorder="1" applyAlignment="1">
      <alignment horizontal="center" vertical="center"/>
    </xf>
    <xf numFmtId="3" fontId="5" fillId="3" borderId="13" xfId="0" applyNumberFormat="1" applyFont="1" applyFill="1" applyBorder="1" applyAlignment="1">
      <alignment horizontal="center" vertical="center"/>
    </xf>
    <xf numFmtId="3" fontId="5" fillId="3" borderId="11"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14" xfId="0" applyNumberFormat="1" applyFont="1" applyFill="1" applyBorder="1" applyAlignment="1">
      <alignment horizontal="center" vertical="center"/>
    </xf>
    <xf numFmtId="3" fontId="5" fillId="3" borderId="12"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13" fillId="4" borderId="0" xfId="0" applyFont="1" applyFill="1" applyAlignment="1">
      <alignment vertical="center"/>
    </xf>
    <xf numFmtId="167" fontId="0" fillId="0" borderId="1" xfId="0" applyNumberFormat="1" applyBorder="1" applyAlignment="1">
      <alignment horizontal="right" vertical="center"/>
    </xf>
    <xf numFmtId="167" fontId="3" fillId="0" borderId="1" xfId="0" applyNumberFormat="1" applyFont="1" applyBorder="1" applyAlignment="1">
      <alignment horizontal="right" vertical="center"/>
    </xf>
    <xf numFmtId="167" fontId="0" fillId="0" borderId="1" xfId="0" applyNumberFormat="1" applyBorder="1" applyAlignment="1">
      <alignment vertical="center"/>
    </xf>
    <xf numFmtId="2" fontId="6" fillId="2" borderId="1" xfId="0" applyNumberFormat="1" applyFont="1" applyFill="1" applyBorder="1" applyAlignment="1">
      <alignment horizontal="center" vertical="center"/>
    </xf>
    <xf numFmtId="0" fontId="1" fillId="5" borderId="0" xfId="0" applyFont="1" applyFill="1" applyAlignment="1">
      <alignment vertical="center"/>
    </xf>
    <xf numFmtId="0" fontId="0" fillId="5" borderId="0" xfId="0" applyFill="1" applyAlignment="1">
      <alignment vertical="center"/>
    </xf>
    <xf numFmtId="3" fontId="0" fillId="5" borderId="0" xfId="0" applyNumberFormat="1" applyFill="1" applyAlignment="1">
      <alignment vertical="center"/>
    </xf>
    <xf numFmtId="0" fontId="1" fillId="5" borderId="10" xfId="0" applyFont="1" applyFill="1" applyBorder="1" applyAlignment="1">
      <alignment vertical="center"/>
    </xf>
    <xf numFmtId="0" fontId="2" fillId="5" borderId="10" xfId="0" applyFont="1" applyFill="1" applyBorder="1" applyAlignment="1">
      <alignment vertical="center"/>
    </xf>
    <xf numFmtId="0" fontId="8" fillId="5" borderId="0" xfId="0" applyFont="1" applyFill="1" applyAlignment="1">
      <alignment horizontal="center" vertical="center"/>
    </xf>
    <xf numFmtId="167" fontId="6" fillId="0" borderId="1" xfId="0" applyNumberFormat="1" applyFont="1" applyBorder="1" applyAlignment="1">
      <alignment horizontal="right" vertical="center"/>
    </xf>
    <xf numFmtId="0" fontId="5" fillId="6" borderId="1" xfId="0" applyFont="1" applyFill="1" applyBorder="1" applyAlignment="1">
      <alignment vertical="center"/>
    </xf>
    <xf numFmtId="3" fontId="5" fillId="6" borderId="1" xfId="0" applyNumberFormat="1" applyFont="1" applyFill="1" applyBorder="1" applyAlignment="1">
      <alignment horizontal="center" vertical="center"/>
    </xf>
    <xf numFmtId="167" fontId="5" fillId="6" borderId="1" xfId="0" applyNumberFormat="1" applyFont="1" applyFill="1" applyBorder="1" applyAlignment="1">
      <alignment horizontal="center" vertical="center"/>
    </xf>
    <xf numFmtId="167" fontId="1" fillId="6" borderId="1" xfId="0" applyNumberFormat="1" applyFont="1" applyFill="1" applyBorder="1" applyAlignment="1">
      <alignment horizontal="right" vertical="center"/>
    </xf>
    <xf numFmtId="3" fontId="6" fillId="6" borderId="1" xfId="0" applyNumberFormat="1" applyFont="1" applyFill="1" applyBorder="1" applyAlignment="1">
      <alignment horizontal="center" vertical="center"/>
    </xf>
    <xf numFmtId="0" fontId="1" fillId="6" borderId="9" xfId="0" applyFont="1" applyFill="1" applyBorder="1" applyAlignment="1">
      <alignment vertical="center"/>
    </xf>
    <xf numFmtId="0" fontId="1" fillId="6" borderId="10" xfId="0" applyFont="1" applyFill="1" applyBorder="1" applyAlignment="1">
      <alignment horizontal="right" vertical="center"/>
    </xf>
    <xf numFmtId="165" fontId="1" fillId="6" borderId="10" xfId="0" applyNumberFormat="1" applyFont="1" applyFill="1" applyBorder="1" applyAlignment="1">
      <alignment horizontal="right" vertical="center"/>
    </xf>
    <xf numFmtId="165" fontId="10" fillId="6" borderId="10" xfId="0" applyNumberFormat="1" applyFont="1" applyFill="1" applyBorder="1" applyAlignment="1">
      <alignment horizontal="right" vertical="center"/>
    </xf>
    <xf numFmtId="167" fontId="1" fillId="6" borderId="1" xfId="0" applyNumberFormat="1" applyFont="1" applyFill="1" applyBorder="1" applyAlignment="1">
      <alignment vertical="center"/>
    </xf>
    <xf numFmtId="0" fontId="1" fillId="6" borderId="1" xfId="0" applyFont="1" applyFill="1" applyBorder="1" applyAlignment="1">
      <alignment vertical="center"/>
    </xf>
    <xf numFmtId="165" fontId="0" fillId="6" borderId="1" xfId="0" applyNumberFormat="1" applyFill="1" applyBorder="1" applyAlignment="1">
      <alignment horizontal="right" vertical="center"/>
    </xf>
    <xf numFmtId="165" fontId="1" fillId="6" borderId="1" xfId="0" applyNumberFormat="1" applyFont="1" applyFill="1" applyBorder="1" applyAlignment="1">
      <alignment vertical="center"/>
    </xf>
    <xf numFmtId="165" fontId="1" fillId="6" borderId="1" xfId="0" applyNumberFormat="1" applyFont="1" applyFill="1" applyBorder="1" applyAlignment="1">
      <alignment horizontal="center" vertical="center"/>
    </xf>
    <xf numFmtId="165" fontId="10" fillId="6" borderId="1" xfId="0" applyNumberFormat="1" applyFont="1" applyFill="1" applyBorder="1" applyAlignment="1">
      <alignment horizontal="right" vertical="center"/>
    </xf>
    <xf numFmtId="167" fontId="1" fillId="7" borderId="1" xfId="0" applyNumberFormat="1" applyFont="1" applyFill="1" applyBorder="1" applyAlignment="1">
      <alignment horizontal="center" vertical="center"/>
    </xf>
    <xf numFmtId="0" fontId="5" fillId="6" borderId="9" xfId="0" applyFont="1" applyFill="1" applyBorder="1" applyAlignment="1">
      <alignment vertical="center"/>
    </xf>
    <xf numFmtId="3" fontId="5" fillId="6" borderId="10" xfId="0" applyNumberFormat="1" applyFont="1" applyFill="1" applyBorder="1" applyAlignment="1">
      <alignment horizontal="center" vertical="center"/>
    </xf>
    <xf numFmtId="167" fontId="6" fillId="0" borderId="1" xfId="2" applyNumberFormat="1" applyFont="1" applyFill="1" applyBorder="1" applyAlignment="1">
      <alignment horizontal="right" vertical="center"/>
    </xf>
    <xf numFmtId="167" fontId="1" fillId="6" borderId="1" xfId="2" applyNumberFormat="1" applyFont="1" applyFill="1" applyBorder="1" applyAlignment="1">
      <alignment horizontal="right" vertical="center"/>
    </xf>
    <xf numFmtId="167" fontId="5" fillId="6" borderId="10" xfId="2" applyNumberFormat="1" applyFont="1" applyFill="1" applyBorder="1" applyAlignment="1">
      <alignment horizontal="right" vertical="center"/>
    </xf>
    <xf numFmtId="167" fontId="6" fillId="2" borderId="1" xfId="0" applyNumberFormat="1" applyFont="1" applyFill="1" applyBorder="1" applyAlignment="1">
      <alignment horizontal="right" vertical="center"/>
    </xf>
    <xf numFmtId="165" fontId="5" fillId="6" borderId="1" xfId="0" applyNumberFormat="1" applyFont="1" applyFill="1" applyBorder="1" applyAlignment="1">
      <alignment horizontal="center" vertical="center"/>
    </xf>
    <xf numFmtId="167" fontId="3" fillId="2" borderId="1" xfId="0" applyNumberFormat="1" applyFont="1" applyFill="1" applyBorder="1" applyAlignment="1">
      <alignment horizontal="right" vertical="center"/>
    </xf>
    <xf numFmtId="167" fontId="2" fillId="6" borderId="1" xfId="0" applyNumberFormat="1" applyFont="1" applyFill="1" applyBorder="1" applyAlignment="1">
      <alignment horizontal="right" vertical="center"/>
    </xf>
    <xf numFmtId="0" fontId="3" fillId="2" borderId="0" xfId="0" applyFont="1" applyFill="1" applyAlignment="1">
      <alignment horizontal="left" vertical="center" wrapText="1"/>
    </xf>
    <xf numFmtId="0" fontId="0" fillId="2" borderId="0" xfId="0" applyFill="1" applyAlignment="1">
      <alignment horizontal="left" vertical="center"/>
    </xf>
    <xf numFmtId="0" fontId="4" fillId="0" borderId="1" xfId="0" applyFont="1" applyBorder="1" applyAlignment="1" applyProtection="1">
      <alignment horizontal="justify"/>
      <protection locked="0"/>
    </xf>
    <xf numFmtId="0" fontId="4" fillId="0" borderId="1" xfId="0" applyFont="1" applyBorder="1" applyAlignment="1" applyProtection="1">
      <alignment horizontal="center" vertical="center" wrapText="1"/>
      <protection locked="0"/>
    </xf>
    <xf numFmtId="4" fontId="6" fillId="0" borderId="1" xfId="0" applyNumberFormat="1" applyFont="1" applyBorder="1" applyAlignment="1" applyProtection="1">
      <alignment horizontal="center" vertical="center"/>
      <protection locked="0"/>
    </xf>
    <xf numFmtId="167" fontId="6" fillId="0" borderId="1" xfId="0" applyNumberFormat="1" applyFont="1" applyBorder="1" applyAlignment="1" applyProtection="1">
      <alignment horizontal="center" vertical="center"/>
      <protection locked="0"/>
    </xf>
    <xf numFmtId="0" fontId="4" fillId="0" borderId="0" xfId="0" applyFont="1" applyAlignment="1" applyProtection="1">
      <alignment horizontal="justify"/>
      <protection locked="0"/>
    </xf>
    <xf numFmtId="3"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67" fontId="6" fillId="0" borderId="1" xfId="2" applyNumberFormat="1" applyFont="1" applyFill="1" applyBorder="1" applyAlignment="1" applyProtection="1">
      <alignment horizontal="right" vertical="center"/>
      <protection locked="0"/>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3" fontId="6" fillId="2" borderId="1" xfId="0" applyNumberFormat="1" applyFont="1" applyFill="1" applyBorder="1" applyAlignment="1" applyProtection="1">
      <alignment horizontal="center" vertical="center"/>
      <protection locked="0"/>
    </xf>
    <xf numFmtId="167" fontId="6" fillId="2" borderId="1" xfId="2" applyNumberFormat="1" applyFont="1" applyFill="1" applyBorder="1" applyAlignment="1" applyProtection="1">
      <alignment horizontal="right" vertical="center"/>
      <protection locked="0"/>
    </xf>
    <xf numFmtId="0" fontId="6" fillId="2" borderId="1" xfId="0" applyFont="1" applyFill="1" applyBorder="1" applyAlignment="1" applyProtection="1">
      <alignment horizontal="center" vertical="center"/>
      <protection locked="0"/>
    </xf>
    <xf numFmtId="10" fontId="1" fillId="3" borderId="1" xfId="0" applyNumberFormat="1" applyFont="1" applyFill="1" applyBorder="1" applyAlignment="1" applyProtection="1">
      <alignment horizontal="center" vertical="center"/>
      <protection locked="0"/>
    </xf>
    <xf numFmtId="0" fontId="1" fillId="2" borderId="1" xfId="0" applyFont="1" applyFill="1" applyBorder="1" applyAlignment="1">
      <alignment horizontal="left" vertical="center"/>
    </xf>
    <xf numFmtId="10" fontId="1" fillId="0" borderId="1" xfId="0" applyNumberFormat="1" applyFont="1" applyBorder="1" applyAlignment="1" applyProtection="1">
      <alignment horizontal="left" vertical="center"/>
      <protection locked="0"/>
    </xf>
    <xf numFmtId="2" fontId="6" fillId="0" borderId="1" xfId="2" applyNumberFormat="1" applyFont="1" applyFill="1" applyBorder="1" applyAlignment="1" applyProtection="1">
      <alignment horizontal="right" vertical="center"/>
      <protection locked="0"/>
    </xf>
    <xf numFmtId="169" fontId="6" fillId="0" borderId="1" xfId="0" applyNumberFormat="1" applyFont="1" applyBorder="1" applyAlignment="1" applyProtection="1">
      <alignment horizontal="center" vertical="center"/>
      <protection locked="0"/>
    </xf>
    <xf numFmtId="9" fontId="6" fillId="0" borderId="1" xfId="3" applyFont="1" applyFill="1" applyBorder="1" applyAlignment="1" applyProtection="1">
      <alignment horizontal="right" vertical="center"/>
      <protection locked="0"/>
    </xf>
    <xf numFmtId="10" fontId="6" fillId="0" borderId="1" xfId="3" applyNumberFormat="1" applyFont="1" applyFill="1" applyBorder="1" applyAlignment="1" applyProtection="1">
      <alignment horizontal="center" vertical="center"/>
      <protection locked="0"/>
    </xf>
    <xf numFmtId="0" fontId="4" fillId="0" borderId="1" xfId="0" applyFont="1" applyBorder="1" applyAlignment="1">
      <alignment horizontal="justify"/>
    </xf>
    <xf numFmtId="0" fontId="1" fillId="3" borderId="23" xfId="0" applyFont="1" applyFill="1" applyBorder="1" applyAlignment="1">
      <alignment horizontal="left" vertical="center"/>
    </xf>
    <xf numFmtId="0" fontId="1" fillId="3" borderId="24" xfId="0" applyFont="1" applyFill="1" applyBorder="1" applyAlignment="1">
      <alignment horizontal="left" vertical="center"/>
    </xf>
    <xf numFmtId="0" fontId="1" fillId="3" borderId="25" xfId="0" applyFont="1" applyFill="1" applyBorder="1" applyAlignment="1">
      <alignment horizontal="left" vertical="center"/>
    </xf>
    <xf numFmtId="0" fontId="1" fillId="2" borderId="23" xfId="0" applyFont="1" applyFill="1" applyBorder="1" applyAlignment="1">
      <alignment horizontal="left" vertical="center"/>
    </xf>
    <xf numFmtId="0" fontId="1" fillId="2" borderId="25" xfId="0" applyFont="1" applyFill="1" applyBorder="1" applyAlignment="1">
      <alignment horizontal="left" vertical="center"/>
    </xf>
    <xf numFmtId="0" fontId="1" fillId="6" borderId="23" xfId="0" applyFont="1" applyFill="1" applyBorder="1" applyAlignment="1">
      <alignment horizontal="left" vertical="center"/>
    </xf>
    <xf numFmtId="0" fontId="1" fillId="6" borderId="25" xfId="0" applyFont="1" applyFill="1" applyBorder="1" applyAlignment="1">
      <alignment horizontal="left" vertical="center"/>
    </xf>
    <xf numFmtId="0" fontId="3" fillId="2" borderId="23" xfId="0" applyFont="1" applyFill="1" applyBorder="1" applyAlignment="1">
      <alignment horizontal="left" vertical="center"/>
    </xf>
    <xf numFmtId="0" fontId="3" fillId="2" borderId="25" xfId="0" applyFont="1" applyFill="1" applyBorder="1" applyAlignment="1">
      <alignment horizontal="left" vertical="center"/>
    </xf>
    <xf numFmtId="0" fontId="3" fillId="2" borderId="0" xfId="0" applyFont="1" applyFill="1" applyAlignment="1" applyProtection="1">
      <alignment horizontal="left" vertical="center" wrapText="1"/>
      <protection locked="0"/>
    </xf>
    <xf numFmtId="14" fontId="3" fillId="2" borderId="0" xfId="0" applyNumberFormat="1" applyFont="1" applyFill="1" applyAlignment="1" applyProtection="1">
      <alignment horizontal="left" vertical="center" wrapText="1"/>
      <protection locked="0"/>
    </xf>
    <xf numFmtId="168" fontId="3" fillId="2" borderId="0" xfId="0" applyNumberFormat="1" applyFont="1" applyFill="1" applyAlignment="1" applyProtection="1">
      <alignment horizontal="left" vertical="center" wrapText="1"/>
      <protection locked="0"/>
    </xf>
    <xf numFmtId="0" fontId="1" fillId="2" borderId="25" xfId="0" applyFont="1" applyFill="1" applyBorder="1" applyAlignment="1">
      <alignment horizontal="center" vertical="center" wrapText="1"/>
    </xf>
    <xf numFmtId="0" fontId="5" fillId="6" borderId="26" xfId="0" applyFont="1" applyFill="1" applyBorder="1" applyAlignment="1">
      <alignment horizontal="left" vertical="center"/>
    </xf>
    <xf numFmtId="0" fontId="5" fillId="6" borderId="27" xfId="0" applyFont="1" applyFill="1" applyBorder="1" applyAlignment="1">
      <alignment horizontal="left" vertical="center"/>
    </xf>
    <xf numFmtId="0" fontId="5" fillId="6" borderId="28" xfId="0" applyFont="1" applyFill="1" applyBorder="1" applyAlignment="1">
      <alignment horizontal="left" vertical="center"/>
    </xf>
    <xf numFmtId="0" fontId="5" fillId="7" borderId="29" xfId="0" applyFont="1" applyFill="1" applyBorder="1" applyAlignment="1">
      <alignment horizontal="left" vertical="center"/>
    </xf>
    <xf numFmtId="0" fontId="5" fillId="7" borderId="0" xfId="0" applyFont="1" applyFill="1" applyAlignment="1">
      <alignment horizontal="left" vertical="center"/>
    </xf>
    <xf numFmtId="0" fontId="5" fillId="7" borderId="30" xfId="0" applyFont="1" applyFill="1" applyBorder="1" applyAlignment="1">
      <alignment horizontal="left" vertical="center"/>
    </xf>
    <xf numFmtId="0" fontId="1" fillId="2" borderId="0" xfId="0" applyFont="1" applyFill="1" applyAlignment="1">
      <alignment horizontal="center" vertical="center"/>
    </xf>
    <xf numFmtId="0" fontId="5" fillId="3" borderId="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1" fillId="5" borderId="23" xfId="0" applyFont="1" applyFill="1" applyBorder="1" applyAlignment="1">
      <alignment horizontal="left" vertical="center"/>
    </xf>
    <xf numFmtId="0" fontId="1" fillId="5" borderId="24" xfId="0" applyFont="1" applyFill="1" applyBorder="1" applyAlignment="1">
      <alignment horizontal="left" vertical="center"/>
    </xf>
    <xf numFmtId="0" fontId="1" fillId="5" borderId="25" xfId="0" applyFont="1" applyFill="1" applyBorder="1" applyAlignment="1">
      <alignment horizontal="left" vertical="center"/>
    </xf>
    <xf numFmtId="0" fontId="5" fillId="6" borderId="23" xfId="0" applyFont="1" applyFill="1" applyBorder="1" applyAlignment="1">
      <alignment horizontal="left" vertical="center"/>
    </xf>
    <xf numFmtId="0" fontId="5" fillId="6" borderId="24" xfId="0" applyFont="1" applyFill="1" applyBorder="1" applyAlignment="1">
      <alignment horizontal="left" vertical="center"/>
    </xf>
    <xf numFmtId="0" fontId="5" fillId="6" borderId="25" xfId="0" applyFont="1" applyFill="1" applyBorder="1" applyAlignment="1">
      <alignment horizontal="left" vertical="center"/>
    </xf>
    <xf numFmtId="0" fontId="5" fillId="3" borderId="23" xfId="0" applyFont="1" applyFill="1" applyBorder="1" applyAlignment="1">
      <alignment horizontal="center" vertical="center"/>
    </xf>
    <xf numFmtId="0" fontId="5" fillId="3" borderId="25" xfId="0" applyFont="1" applyFill="1" applyBorder="1" applyAlignment="1">
      <alignment horizontal="center" vertical="center"/>
    </xf>
    <xf numFmtId="0" fontId="1" fillId="3" borderId="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3" fontId="5" fillId="3" borderId="16" xfId="0" applyNumberFormat="1" applyFont="1" applyFill="1" applyBorder="1" applyAlignment="1">
      <alignment horizontal="center" vertical="center" wrapText="1"/>
    </xf>
    <xf numFmtId="3" fontId="5" fillId="3" borderId="16" xfId="0" applyNumberFormat="1" applyFont="1" applyFill="1" applyBorder="1" applyAlignment="1">
      <alignment horizontal="center" vertical="center"/>
    </xf>
    <xf numFmtId="3" fontId="5" fillId="3" borderId="19"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cellXfs>
  <cellStyles count="4">
    <cellStyle name="Moneda" xfId="2" builtinId="4"/>
    <cellStyle name="Normal" xfId="0" builtinId="0"/>
    <cellStyle name="Normal 2" xfId="1" xr:uid="{00000000-0005-0000-0000-000001000000}"/>
    <cellStyle name="Porcentaje" xfId="3" builtinId="5"/>
  </cellStyles>
  <dxfs count="15">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0</xdr:col>
      <xdr:colOff>1139709</xdr:colOff>
      <xdr:row>1</xdr:row>
      <xdr:rowOff>554421</xdr:rowOff>
    </xdr:to>
    <xdr:pic>
      <xdr:nvPicPr>
        <xdr:cNvPr id="2" name="Imagen 1">
          <a:extLst>
            <a:ext uri="{FF2B5EF4-FFF2-40B4-BE49-F238E27FC236}">
              <a16:creationId xmlns:a16="http://schemas.microsoft.com/office/drawing/2014/main" id="{5D029785-2F73-B53E-DF45-6B0A1FDDEB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5029"/>
          <a:ext cx="1139709" cy="554420"/>
        </a:xfrm>
        <a:prstGeom prst="rect">
          <a:avLst/>
        </a:prstGeom>
      </xdr:spPr>
    </xdr:pic>
    <xdr:clientData/>
  </xdr:twoCellAnchor>
  <xdr:twoCellAnchor editAs="oneCell">
    <xdr:from>
      <xdr:col>2</xdr:col>
      <xdr:colOff>957789</xdr:colOff>
      <xdr:row>1</xdr:row>
      <xdr:rowOff>68317</xdr:rowOff>
    </xdr:from>
    <xdr:to>
      <xdr:col>4</xdr:col>
      <xdr:colOff>97964</xdr:colOff>
      <xdr:row>1</xdr:row>
      <xdr:rowOff>514744</xdr:rowOff>
    </xdr:to>
    <xdr:pic>
      <xdr:nvPicPr>
        <xdr:cNvPr id="3" name="Imagen 2">
          <a:extLst>
            <a:ext uri="{FF2B5EF4-FFF2-40B4-BE49-F238E27FC236}">
              <a16:creationId xmlns:a16="http://schemas.microsoft.com/office/drawing/2014/main" id="{BDC82F9A-0BC8-7C0C-2D8D-3172085ECF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49699" y="223345"/>
          <a:ext cx="1245332" cy="438807"/>
        </a:xfrm>
        <a:prstGeom prst="rect">
          <a:avLst/>
        </a:prstGeom>
      </xdr:spPr>
    </xdr:pic>
    <xdr:clientData/>
  </xdr:twoCellAnchor>
  <xdr:twoCellAnchor editAs="oneCell">
    <xdr:from>
      <xdr:col>1</xdr:col>
      <xdr:colOff>1266495</xdr:colOff>
      <xdr:row>0</xdr:row>
      <xdr:rowOff>39414</xdr:rowOff>
    </xdr:from>
    <xdr:to>
      <xdr:col>3</xdr:col>
      <xdr:colOff>55068</xdr:colOff>
      <xdr:row>1</xdr:row>
      <xdr:rowOff>210207</xdr:rowOff>
    </xdr:to>
    <xdr:pic>
      <xdr:nvPicPr>
        <xdr:cNvPr id="4" name="Imagen 3">
          <a:extLst>
            <a:ext uri="{FF2B5EF4-FFF2-40B4-BE49-F238E27FC236}">
              <a16:creationId xmlns:a16="http://schemas.microsoft.com/office/drawing/2014/main" id="{1CB335AA-46BF-21F7-78C7-AA4119960BC9}"/>
            </a:ext>
          </a:extLst>
        </xdr:cNvPr>
        <xdr:cNvPicPr>
          <a:picLocks noChangeAspect="1"/>
        </xdr:cNvPicPr>
      </xdr:nvPicPr>
      <xdr:blipFill>
        <a:blip xmlns:r="http://schemas.openxmlformats.org/officeDocument/2006/relationships" r:embed="rId3"/>
        <a:stretch>
          <a:fillRect/>
        </a:stretch>
      </xdr:blipFill>
      <xdr:spPr>
        <a:xfrm>
          <a:off x="3087412" y="39414"/>
          <a:ext cx="2744733" cy="325821"/>
        </a:xfrm>
        <a:prstGeom prst="rect">
          <a:avLst/>
        </a:prstGeom>
      </xdr:spPr>
    </xdr:pic>
    <xdr:clientData/>
  </xdr:twoCellAnchor>
  <xdr:twoCellAnchor editAs="oneCell">
    <xdr:from>
      <xdr:col>0</xdr:col>
      <xdr:colOff>0</xdr:colOff>
      <xdr:row>36</xdr:row>
      <xdr:rowOff>52552</xdr:rowOff>
    </xdr:from>
    <xdr:to>
      <xdr:col>1</xdr:col>
      <xdr:colOff>2802704</xdr:colOff>
      <xdr:row>36</xdr:row>
      <xdr:rowOff>685800</xdr:rowOff>
    </xdr:to>
    <xdr:pic>
      <xdr:nvPicPr>
        <xdr:cNvPr id="5" name="Imagen 4">
          <a:extLst>
            <a:ext uri="{FF2B5EF4-FFF2-40B4-BE49-F238E27FC236}">
              <a16:creationId xmlns:a16="http://schemas.microsoft.com/office/drawing/2014/main" id="{6F0E241A-9626-D86F-E022-C74D1CA997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037083"/>
          <a:ext cx="5693979" cy="6332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7"/>
  <sheetViews>
    <sheetView tabSelected="1" topLeftCell="A11" zoomScaleNormal="100" zoomScaleSheetLayoutView="115" workbookViewId="0">
      <selection activeCell="J24" sqref="J24"/>
    </sheetView>
  </sheetViews>
  <sheetFormatPr baseColWidth="10" defaultColWidth="11.44140625" defaultRowHeight="13.2" x14ac:dyDescent="0.25"/>
  <cols>
    <col min="1" max="1" width="42.109375" style="1" customWidth="1"/>
    <col min="2" max="2" width="42.5546875" style="1" customWidth="1"/>
    <col min="3" max="3" width="15.109375" style="1" customWidth="1"/>
    <col min="4" max="4" width="15.44140625" style="1" customWidth="1"/>
    <col min="5" max="5" width="11.44140625" style="1"/>
    <col min="6" max="6" width="12.6640625" style="1" bestFit="1" customWidth="1"/>
    <col min="7" max="7" width="13.21875" style="1" bestFit="1" customWidth="1"/>
    <col min="8" max="16384" width="11.44140625" style="1"/>
  </cols>
  <sheetData>
    <row r="2" spans="1:5" ht="52.8" customHeight="1" x14ac:dyDescent="0.25">
      <c r="A2" s="20" t="s">
        <v>50</v>
      </c>
      <c r="B2" s="20"/>
      <c r="C2" s="20"/>
      <c r="D2" s="20"/>
    </row>
    <row r="3" spans="1:5" ht="13.05" customHeight="1" x14ac:dyDescent="0.25">
      <c r="A3" s="20"/>
      <c r="B3" s="20"/>
      <c r="C3" s="20"/>
    </row>
    <row r="4" spans="1:5" ht="38.700000000000003" customHeight="1" x14ac:dyDescent="0.25">
      <c r="A4" s="28" t="s">
        <v>35</v>
      </c>
      <c r="B4" s="143" t="s">
        <v>88</v>
      </c>
      <c r="C4" s="143"/>
      <c r="D4" s="143"/>
    </row>
    <row r="5" spans="1:5" ht="13.05" customHeight="1" x14ac:dyDescent="0.25">
      <c r="A5" s="28"/>
      <c r="B5" s="110"/>
      <c r="C5" s="110"/>
      <c r="D5" s="110"/>
    </row>
    <row r="6" spans="1:5" ht="13.05" customHeight="1" x14ac:dyDescent="0.25">
      <c r="A6" s="28" t="s">
        <v>38</v>
      </c>
      <c r="B6" s="143" t="s">
        <v>89</v>
      </c>
      <c r="C6" s="143"/>
      <c r="D6" s="143"/>
    </row>
    <row r="7" spans="1:5" ht="13.05" customHeight="1" x14ac:dyDescent="0.25">
      <c r="A7" s="28"/>
      <c r="B7" s="110"/>
      <c r="C7" s="29"/>
      <c r="D7" s="111"/>
    </row>
    <row r="8" spans="1:5" ht="13.05" customHeight="1" x14ac:dyDescent="0.25">
      <c r="A8" s="26" t="s">
        <v>39</v>
      </c>
      <c r="B8" s="144"/>
      <c r="C8" s="143"/>
      <c r="D8" s="143"/>
    </row>
    <row r="9" spans="1:5" ht="13.05" customHeight="1" x14ac:dyDescent="0.25">
      <c r="A9" s="26"/>
      <c r="B9" s="27"/>
      <c r="C9" s="110"/>
      <c r="D9" s="111"/>
    </row>
    <row r="10" spans="1:5" ht="13.05" customHeight="1" x14ac:dyDescent="0.25">
      <c r="A10" s="26" t="s">
        <v>36</v>
      </c>
      <c r="B10" s="145"/>
      <c r="C10" s="145"/>
      <c r="D10" s="145"/>
    </row>
    <row r="11" spans="1:5" ht="13.05" customHeight="1" x14ac:dyDescent="0.25"/>
    <row r="12" spans="1:5" ht="27.6" customHeight="1" x14ac:dyDescent="0.25">
      <c r="A12" s="57" t="s">
        <v>17</v>
      </c>
      <c r="B12" s="57"/>
      <c r="C12" s="54" t="s">
        <v>34</v>
      </c>
      <c r="D12" s="54" t="s">
        <v>34</v>
      </c>
    </row>
    <row r="13" spans="1:5" ht="27.6" customHeight="1" x14ac:dyDescent="0.25">
      <c r="A13" s="134" t="s">
        <v>53</v>
      </c>
      <c r="B13" s="135"/>
      <c r="C13" s="135"/>
      <c r="D13" s="136"/>
    </row>
    <row r="14" spans="1:5" ht="20.100000000000001" customHeight="1" x14ac:dyDescent="0.25">
      <c r="A14" s="137" t="str">
        <f>+'A. Personal'!B2&amp;'A. Personal'!B5</f>
        <v>A.- REMUNERACIONES PERSONAL PARA CONSULTORÍA A1. Personal Técnico</v>
      </c>
      <c r="B14" s="138"/>
      <c r="C14" s="32"/>
      <c r="D14" s="53">
        <f>+'A. Personal'!F26</f>
        <v>0</v>
      </c>
    </row>
    <row r="15" spans="1:5" ht="20.100000000000001" customHeight="1" x14ac:dyDescent="0.25">
      <c r="A15" s="137" t="str">
        <f>+'B. Cargas Sociales'!A2&amp;'B. Cargas Sociales'!A3</f>
        <v>B.- CARGAS SOCIALES B1.- PERSONAL TECNICO</v>
      </c>
      <c r="B15" s="138"/>
      <c r="C15" s="52"/>
      <c r="D15" s="53">
        <f>+'B. Cargas Sociales'!M26</f>
        <v>0</v>
      </c>
    </row>
    <row r="16" spans="1:5" ht="20.100000000000001" customHeight="1" x14ac:dyDescent="0.25">
      <c r="A16" s="137" t="str">
        <f>+'C. Movilización y Viáticos'!B2</f>
        <v>C. MOVILIZACIÓN Y VIÁTICOS</v>
      </c>
      <c r="B16" s="138"/>
      <c r="C16" s="53"/>
      <c r="D16" s="53">
        <f>+C17+C18</f>
        <v>0</v>
      </c>
      <c r="E16" s="24"/>
    </row>
    <row r="17" spans="1:5" ht="20.100000000000001" customHeight="1" x14ac:dyDescent="0.25">
      <c r="A17" s="141" t="str">
        <f>+'C. Movilización y Viáticos'!B3</f>
        <v>C1. Viáticos</v>
      </c>
      <c r="B17" s="142"/>
      <c r="C17" s="108">
        <f>+'C. Movilización y Viáticos'!G38</f>
        <v>0</v>
      </c>
      <c r="D17" s="53"/>
      <c r="E17" s="24"/>
    </row>
    <row r="18" spans="1:5" ht="20.100000000000001" customHeight="1" x14ac:dyDescent="0.25">
      <c r="A18" s="141" t="str">
        <f>+'C. Movilización y Viáticos'!B40</f>
        <v>C2. Movilización</v>
      </c>
      <c r="B18" s="142"/>
      <c r="C18" s="108">
        <f>+'C. Movilización y Viáticos'!F75</f>
        <v>0</v>
      </c>
      <c r="D18" s="53"/>
      <c r="E18" s="24"/>
    </row>
    <row r="19" spans="1:5" ht="20.100000000000001" customHeight="1" x14ac:dyDescent="0.25">
      <c r="A19" s="137" t="str">
        <f>+'D. Subcontratos'!B2</f>
        <v>D.- SUBCONTRATOS Y SERVICIOS VARIOS</v>
      </c>
      <c r="B19" s="138"/>
      <c r="C19" s="108">
        <f>+'D. Subcontratos'!F24</f>
        <v>0</v>
      </c>
      <c r="D19" s="53">
        <f>+C19</f>
        <v>0</v>
      </c>
      <c r="E19" s="24"/>
    </row>
    <row r="20" spans="1:5" ht="20.100000000000001" customHeight="1" x14ac:dyDescent="0.25">
      <c r="A20" s="137" t="str">
        <f>+'E. Alquiler V'!B2</f>
        <v xml:space="preserve">E.- ARRENDAMIENTOS Y ALQUILERES VEHÍCULOS </v>
      </c>
      <c r="B20" s="138"/>
      <c r="C20" s="108">
        <f>+'E. Alquiler V'!G18</f>
        <v>0</v>
      </c>
      <c r="D20" s="53">
        <f t="shared" ref="D20:D24" si="0">+C20</f>
        <v>0</v>
      </c>
      <c r="E20" s="24"/>
    </row>
    <row r="21" spans="1:5" ht="20.100000000000001" customHeight="1" x14ac:dyDescent="0.25">
      <c r="A21" s="137" t="str">
        <f>+'F. Alquiler E'!B2&amp;'F. Alquiler E'!B3</f>
        <v>F.- ARRENDAMIENTOS Y ALQUILERES DE EQUIPOS E INSTALACIONES COSTOS DIRECTOS</v>
      </c>
      <c r="B21" s="138"/>
      <c r="C21" s="108">
        <f>+'F. Alquiler E'!G19</f>
        <v>0</v>
      </c>
      <c r="D21" s="53">
        <f t="shared" si="0"/>
        <v>0</v>
      </c>
      <c r="E21" s="24"/>
    </row>
    <row r="22" spans="1:5" ht="20.100000000000001" customHeight="1" x14ac:dyDescent="0.25">
      <c r="A22" s="137" t="str">
        <f>+'G. Materiales'!B2</f>
        <v xml:space="preserve">G.- SUMINISTROS Y MATERIALES </v>
      </c>
      <c r="B22" s="138"/>
      <c r="C22" s="108">
        <f>+'G. Materiales'!G18</f>
        <v>0</v>
      </c>
      <c r="D22" s="53">
        <f t="shared" si="0"/>
        <v>0</v>
      </c>
      <c r="E22" s="24"/>
    </row>
    <row r="23" spans="1:5" ht="20.100000000000001" customHeight="1" x14ac:dyDescent="0.25">
      <c r="A23" s="137" t="str">
        <f>+'H. Reproducciones'!B2</f>
        <v xml:space="preserve">H.- REPRODUCCIONES, EDICIONES Y PUBLICACIONES </v>
      </c>
      <c r="B23" s="138"/>
      <c r="C23" s="108">
        <f>+'H. Reproducciones'!G18</f>
        <v>0</v>
      </c>
      <c r="D23" s="53">
        <f t="shared" si="0"/>
        <v>0</v>
      </c>
      <c r="E23" s="24"/>
    </row>
    <row r="24" spans="1:5" ht="40.200000000000003" customHeight="1" x14ac:dyDescent="0.25">
      <c r="A24" s="137" t="str">
        <f>+'I. Otros'!B2</f>
        <v>I. OTROS</v>
      </c>
      <c r="B24" s="146" t="s">
        <v>90</v>
      </c>
      <c r="C24" s="108">
        <f>+'I. Otros'!G18</f>
        <v>0</v>
      </c>
      <c r="D24" s="53">
        <f t="shared" si="0"/>
        <v>0</v>
      </c>
      <c r="E24" s="24"/>
    </row>
    <row r="25" spans="1:5" ht="20.100000000000001" customHeight="1" x14ac:dyDescent="0.25">
      <c r="A25" s="139" t="s">
        <v>74</v>
      </c>
      <c r="B25" s="140"/>
      <c r="C25" s="109"/>
      <c r="D25" s="109">
        <f>SUM(D14:D24)</f>
        <v>0</v>
      </c>
      <c r="E25" s="24"/>
    </row>
    <row r="26" spans="1:5" ht="20.100000000000001" customHeight="1" x14ac:dyDescent="0.25">
      <c r="A26" s="134" t="s">
        <v>54</v>
      </c>
      <c r="B26" s="135"/>
      <c r="C26" s="135"/>
      <c r="D26" s="136"/>
      <c r="E26" s="24"/>
    </row>
    <row r="27" spans="1:5" ht="20.100000000000001" customHeight="1" x14ac:dyDescent="0.25">
      <c r="A27" s="137" t="str">
        <f>+'A. Personal'!B2&amp;'A. Personal'!B27</f>
        <v>A.- REMUNERACIONES PERSONAL PARA CONSULTORÍA A2. Personal Auxiliar</v>
      </c>
      <c r="B27" s="138"/>
      <c r="C27" s="32"/>
      <c r="D27" s="53">
        <f>+'A. Personal'!G41</f>
        <v>0</v>
      </c>
      <c r="E27" s="24"/>
    </row>
    <row r="28" spans="1:5" ht="20.100000000000001" customHeight="1" x14ac:dyDescent="0.25">
      <c r="A28" s="139" t="s">
        <v>73</v>
      </c>
      <c r="B28" s="140"/>
      <c r="C28" s="109"/>
      <c r="D28" s="109">
        <f>+D27</f>
        <v>0</v>
      </c>
      <c r="E28" s="24"/>
    </row>
    <row r="29" spans="1:5" ht="20.100000000000001" customHeight="1" x14ac:dyDescent="0.25">
      <c r="A29" s="134" t="s">
        <v>55</v>
      </c>
      <c r="B29" s="135"/>
      <c r="C29" s="135"/>
      <c r="D29" s="136"/>
      <c r="E29" s="24"/>
    </row>
    <row r="30" spans="1:5" ht="20.100000000000001" customHeight="1" x14ac:dyDescent="0.25">
      <c r="A30" s="137" t="str">
        <f>+'B. Cargas Sociales'!A2&amp;'B. Cargas Sociales'!A28</f>
        <v>B.- CARGAS SOCIALES B2.- PERSONAL AUXILIAR</v>
      </c>
      <c r="B30" s="138"/>
      <c r="C30" s="52"/>
      <c r="D30" s="53">
        <f>+'B. Cargas Sociales'!M42</f>
        <v>0</v>
      </c>
      <c r="E30" s="24"/>
    </row>
    <row r="31" spans="1:5" ht="20.100000000000001" customHeight="1" x14ac:dyDescent="0.25">
      <c r="A31" s="137" t="str">
        <f>+'F. Alquiler E'!B2&amp;'F. Alquiler E'!B21</f>
        <v>F.- ARRENDAMIENTOS Y ALQUILERES DE EQUIPOS E INSTALACIONES COSTOS INDIRECTOS</v>
      </c>
      <c r="B31" s="138"/>
      <c r="C31" s="52"/>
      <c r="D31" s="53">
        <f>+'F. Alquiler E'!H37</f>
        <v>0</v>
      </c>
      <c r="E31" s="24"/>
    </row>
    <row r="32" spans="1:5" ht="20.100000000000001" customHeight="1" x14ac:dyDescent="0.25">
      <c r="A32" s="139" t="s">
        <v>72</v>
      </c>
      <c r="B32" s="140"/>
      <c r="C32" s="109"/>
      <c r="D32" s="109">
        <f>+D31+D30</f>
        <v>0</v>
      </c>
      <c r="E32" s="24"/>
    </row>
    <row r="33" spans="1:10" ht="20.100000000000001" customHeight="1" x14ac:dyDescent="0.25">
      <c r="A33" s="134" t="s">
        <v>84</v>
      </c>
      <c r="B33" s="135"/>
      <c r="C33" s="135"/>
      <c r="D33" s="136"/>
      <c r="E33" s="24"/>
    </row>
    <row r="34" spans="1:10" ht="20.100000000000001" customHeight="1" x14ac:dyDescent="0.25">
      <c r="A34" s="127" t="s">
        <v>86</v>
      </c>
      <c r="B34" s="128"/>
      <c r="C34" s="108">
        <f>ROUND(D25*B34,2)</f>
        <v>0</v>
      </c>
      <c r="D34" s="53">
        <f>+C34</f>
        <v>0</v>
      </c>
      <c r="E34" s="24"/>
    </row>
    <row r="35" spans="1:10" ht="20.100000000000001" customHeight="1" x14ac:dyDescent="0.25">
      <c r="A35" s="139" t="s">
        <v>85</v>
      </c>
      <c r="B35" s="140"/>
      <c r="C35" s="109"/>
      <c r="D35" s="109">
        <f>+D34</f>
        <v>0</v>
      </c>
      <c r="E35" s="24"/>
    </row>
    <row r="36" spans="1:10" ht="20.100000000000001" customHeight="1" x14ac:dyDescent="0.25">
      <c r="A36" s="139" t="s">
        <v>71</v>
      </c>
      <c r="B36" s="140"/>
      <c r="C36" s="109"/>
      <c r="D36" s="109">
        <f>+D35+D32+D28+D25</f>
        <v>0</v>
      </c>
      <c r="E36" s="30"/>
      <c r="I36" s="49"/>
      <c r="J36" s="50"/>
    </row>
    <row r="37" spans="1:10" ht="55.2" customHeight="1" x14ac:dyDescent="0.25">
      <c r="E37" s="30"/>
      <c r="I37" s="49"/>
    </row>
  </sheetData>
  <conditionalFormatting sqref="B34">
    <cfRule type="containsBlanks" dxfId="14" priority="1">
      <formula>LEN(TRIM(B34))=0</formula>
    </cfRule>
  </conditionalFormatting>
  <conditionalFormatting sqref="B4:D4">
    <cfRule type="containsBlanks" dxfId="13" priority="5">
      <formula>LEN(TRIM(B4))=0</formula>
    </cfRule>
  </conditionalFormatting>
  <conditionalFormatting sqref="B6:D6">
    <cfRule type="containsBlanks" dxfId="12" priority="4">
      <formula>LEN(TRIM(B6))=0</formula>
    </cfRule>
  </conditionalFormatting>
  <conditionalFormatting sqref="B8:D8">
    <cfRule type="containsBlanks" dxfId="11" priority="3">
      <formula>LEN(TRIM(B8))=0</formula>
    </cfRule>
  </conditionalFormatting>
  <conditionalFormatting sqref="B10:D10">
    <cfRule type="containsBlanks" dxfId="10" priority="2">
      <formula>LEN(TRIM(B10))=0</formula>
    </cfRule>
  </conditionalFormatting>
  <dataValidations xWindow="1128" yWindow="1484" count="5">
    <dataValidation allowBlank="1" showInputMessage="1" showErrorMessage="1" promptTitle="INGRESAR DATOS:" prompt="NOMBRE DEL PROCEDIMIENTO DE CONTRATACIÓN_x000a__x000a_" sqref="B4:B5" xr:uid="{206A8BD0-279D-45BA-879C-54F16E728C4A}"/>
    <dataValidation allowBlank="1" showInputMessage="1" showErrorMessage="1" promptTitle="INGRESAR DATOS:" prompt="UBICACIÓN DEONDE SE REALIZARÁ LA CONSULTORÍA_x000a__x000a_" sqref="B6" xr:uid="{1C4507BF-FFCE-4BBD-AE76-8B512B7D2AD0}"/>
    <dataValidation allowBlank="1" showInputMessage="1" showErrorMessage="1" promptTitle="INGRESAR DATOS:" prompt="FECHA DE REALIZACIÓN DEL PRESUPUESTO_x000a__x000a_" sqref="B8" xr:uid="{D7659E5C-EB1A-4FD7-B251-ED5D5449DB32}"/>
    <dataValidation allowBlank="1" showInputMessage="1" showErrorMessage="1" promptTitle="INGRESAR DATOS:" prompt="INGRESAR EL PORCENTAJE DE UTILIDAD_x000a_- FORMATO NUMÉRICO" sqref="B34" xr:uid="{E41535FB-7052-4776-AF88-5840E5F91186}"/>
    <dataValidation type="whole" operator="greaterThan" allowBlank="1" showInputMessage="1" showErrorMessage="1" errorTitle="ERROR" error="INGRESAR SOLO VALOR NUMÉRICO ENTERO" promptTitle="INGRESAR DATOS:" prompt="DETALLAR EL PLAZO EN DÍAS CALENDARIO_x000a__x000a_" sqref="B10:D10" xr:uid="{5C2C09F3-C18B-4782-8CF3-8F0DAED4DAD9}">
      <formula1>0</formula1>
    </dataValidation>
  </dataValidations>
  <printOptions horizontalCentered="1"/>
  <pageMargins left="0.59055118110236227" right="0.78740157480314965" top="0.98425196850393704" bottom="0.98425196850393704" header="0" footer="0"/>
  <pageSetup paperSize="9" scale="7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7392-9B59-4424-9569-8D93AD123C44}">
  <dimension ref="B2:Q46"/>
  <sheetViews>
    <sheetView view="pageBreakPreview" workbookViewId="0">
      <selection activeCell="B1" sqref="B1:B1048576"/>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83</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t="s">
        <v>87</v>
      </c>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roVjhOVpJv+t80EDaww/fA3sBHi39lvs0m7qRpCY/41YmETmibChJYI3ZDmu54qUpNv/nQLqdxH+LF36TK8p/A==" saltValue="svJYlhhc8ufOX/sojUwiEg==" spinCount="100000" sheet="1" objects="1" scenarios="1" autoFilter="0"/>
  <mergeCells count="3">
    <mergeCell ref="B2:G2"/>
    <mergeCell ref="B3:B4"/>
    <mergeCell ref="C3:C4"/>
  </mergeCells>
  <conditionalFormatting sqref="B5:F17">
    <cfRule type="containsBlanks" dxfId="0" priority="1">
      <formula>LEN(TRIM(B5))=0</formula>
    </cfRule>
  </conditionalFormatting>
  <dataValidations count="5">
    <dataValidation allowBlank="1" showInputMessage="1" showErrorMessage="1" promptTitle="INGRESAR DATOS:" prompt="DETALLAR EL CONCEPTO DEL SERVICIO A CONTRATAR PARA LA REALIZACIÓN DE LA CONSULTORÍA" sqref="B5:B17" xr:uid="{82D547E2-4564-470B-B0CF-879AADF36CBF}"/>
    <dataValidation allowBlank="1" showInputMessage="1" showErrorMessage="1" promptTitle="INGRESAR DATOS:" prompt="DETALLAR LA UNIDAD DE MEDIDA" sqref="C5:C17" xr:uid="{61A6236C-B321-4F95-BC71-3045DCEF19E2}"/>
    <dataValidation allowBlank="1" showInputMessage="1" showErrorMessage="1" promptTitle="INGRESAR DATOS:" prompt="INGRESAR LA CANTIDAD NECESARIA PARA LA EJECUCIÓN DE LA CONSULTORÍA" sqref="D5:D17" xr:uid="{4195C692-3B4A-4679-8B66-FB86B65117F9}"/>
    <dataValidation allowBlank="1" showInputMessage="1" showErrorMessage="1" promptTitle="INGRESAR DATOS:" prompt="INGRESAR EL COSTO UNITARIO DEL SERVICIO" sqref="F5:F17" xr:uid="{71F5B8B0-AF32-4018-9D0F-EA8423F2C4AF}"/>
    <dataValidation allowBlank="1" showInputMessage="1" showErrorMessage="1" promptTitle="INGRESAR DATOS:" prompt="INGRESAR EL TIEMPO DEL SERVICIO EN MESES" sqref="E5:E17" xr:uid="{ED9F48B8-5973-40FF-8780-138518FA6EA4}"/>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49"/>
  <sheetViews>
    <sheetView view="pageBreakPreview" topLeftCell="A27" zoomScale="130" zoomScaleSheetLayoutView="130" workbookViewId="0">
      <selection activeCell="B37" sqref="B37"/>
    </sheetView>
  </sheetViews>
  <sheetFormatPr baseColWidth="10" defaultColWidth="11.44140625" defaultRowHeight="13.2" x14ac:dyDescent="0.25"/>
  <cols>
    <col min="1" max="1" width="2.5546875" style="1" customWidth="1"/>
    <col min="2" max="2" width="44.6640625" style="1" customWidth="1"/>
    <col min="3" max="3" width="9.21875" style="7" bestFit="1" customWidth="1"/>
    <col min="4" max="4" width="14.109375" style="7" customWidth="1"/>
    <col min="5" max="5" width="13.109375" style="7" customWidth="1"/>
    <col min="6" max="6" width="17" style="7" customWidth="1"/>
    <col min="7" max="7" width="13" style="7" customWidth="1"/>
    <col min="8" max="8" width="11.44140625" style="1"/>
    <col min="9" max="9" width="13.5546875" style="1" customWidth="1"/>
    <col min="10" max="12" width="11.44140625" style="1"/>
    <col min="13" max="13" width="22.77734375" style="1" customWidth="1"/>
    <col min="14" max="16384" width="11.44140625" style="1"/>
  </cols>
  <sheetData>
    <row r="2" spans="2:12" ht="15.6" x14ac:dyDescent="0.25">
      <c r="B2" s="155" t="s">
        <v>52</v>
      </c>
      <c r="C2" s="156"/>
      <c r="D2" s="156"/>
      <c r="E2" s="156"/>
      <c r="F2" s="157"/>
    </row>
    <row r="3" spans="2:12" ht="24" x14ac:dyDescent="0.25">
      <c r="B3" s="154" t="s">
        <v>46</v>
      </c>
      <c r="C3" s="55" t="s">
        <v>1</v>
      </c>
      <c r="D3" s="56" t="s">
        <v>22</v>
      </c>
      <c r="E3" s="154" t="s">
        <v>20</v>
      </c>
      <c r="F3" s="154"/>
      <c r="G3" s="19"/>
      <c r="H3" s="3"/>
      <c r="J3" s="153"/>
      <c r="K3" s="153"/>
      <c r="L3" s="153"/>
    </row>
    <row r="4" spans="2:12" x14ac:dyDescent="0.25">
      <c r="B4" s="154"/>
      <c r="C4" s="55" t="s">
        <v>21</v>
      </c>
      <c r="D4" s="55" t="s">
        <v>3</v>
      </c>
      <c r="E4" s="55" t="s">
        <v>15</v>
      </c>
      <c r="F4" s="55" t="s">
        <v>16</v>
      </c>
      <c r="G4" s="19"/>
      <c r="H4" s="5"/>
      <c r="I4" s="6"/>
      <c r="J4" s="6"/>
      <c r="K4" s="6"/>
      <c r="L4" s="6"/>
    </row>
    <row r="5" spans="2:12" ht="12" customHeight="1" x14ac:dyDescent="0.25">
      <c r="B5" s="158" t="s">
        <v>60</v>
      </c>
      <c r="C5" s="159"/>
      <c r="D5" s="159"/>
      <c r="E5" s="159"/>
      <c r="F5" s="160"/>
      <c r="G5" s="19"/>
      <c r="H5" s="5"/>
      <c r="I5" s="6"/>
      <c r="J5" s="6"/>
      <c r="K5" s="6"/>
      <c r="L5" s="6"/>
    </row>
    <row r="6" spans="2:12" ht="12" customHeight="1" x14ac:dyDescent="0.2">
      <c r="B6" s="112"/>
      <c r="C6" s="113"/>
      <c r="D6" s="114"/>
      <c r="E6" s="115"/>
      <c r="F6" s="51" t="str">
        <f>IF(OR(C6="",D6="",E6=""),"",E6*D6*C6)</f>
        <v/>
      </c>
      <c r="G6" s="31"/>
      <c r="H6" s="2"/>
      <c r="I6" s="7"/>
    </row>
    <row r="7" spans="2:12" ht="12" customHeight="1" x14ac:dyDescent="0.2">
      <c r="B7" s="112"/>
      <c r="C7" s="113"/>
      <c r="D7" s="114"/>
      <c r="E7" s="115"/>
      <c r="F7" s="51" t="str">
        <f t="shared" ref="F7:F25" si="0">IF(OR(C7="",D7="",E7=""),"",E7*D7*C7)</f>
        <v/>
      </c>
      <c r="G7" s="31"/>
      <c r="H7" s="2"/>
      <c r="I7" s="7"/>
    </row>
    <row r="8" spans="2:12" ht="12" customHeight="1" x14ac:dyDescent="0.2">
      <c r="B8" s="112"/>
      <c r="C8" s="113"/>
      <c r="D8" s="114"/>
      <c r="E8" s="115"/>
      <c r="F8" s="51" t="str">
        <f t="shared" si="0"/>
        <v/>
      </c>
      <c r="G8" s="31"/>
      <c r="H8" s="2"/>
      <c r="I8" s="7"/>
    </row>
    <row r="9" spans="2:12" ht="12" customHeight="1" x14ac:dyDescent="0.2">
      <c r="B9" s="112"/>
      <c r="C9" s="113"/>
      <c r="D9" s="114"/>
      <c r="E9" s="115"/>
      <c r="F9" s="51" t="str">
        <f t="shared" si="0"/>
        <v/>
      </c>
      <c r="G9" s="31"/>
      <c r="H9" s="2"/>
      <c r="I9" s="7"/>
    </row>
    <row r="10" spans="2:12" ht="12" customHeight="1" x14ac:dyDescent="0.2">
      <c r="B10" s="112"/>
      <c r="C10" s="113"/>
      <c r="D10" s="114"/>
      <c r="E10" s="115"/>
      <c r="F10" s="51" t="str">
        <f t="shared" si="0"/>
        <v/>
      </c>
      <c r="G10" s="31"/>
      <c r="H10" s="2"/>
      <c r="I10" s="7"/>
    </row>
    <row r="11" spans="2:12" ht="12" customHeight="1" x14ac:dyDescent="0.2">
      <c r="B11" s="112"/>
      <c r="C11" s="113"/>
      <c r="D11" s="114"/>
      <c r="E11" s="115"/>
      <c r="F11" s="51" t="str">
        <f t="shared" si="0"/>
        <v/>
      </c>
      <c r="G11" s="31"/>
      <c r="H11" s="2"/>
      <c r="I11" s="7"/>
    </row>
    <row r="12" spans="2:12" ht="12" customHeight="1" x14ac:dyDescent="0.2">
      <c r="B12" s="112"/>
      <c r="C12" s="113"/>
      <c r="D12" s="114"/>
      <c r="E12" s="115"/>
      <c r="F12" s="51" t="str">
        <f t="shared" si="0"/>
        <v/>
      </c>
      <c r="G12" s="31"/>
      <c r="H12" s="2"/>
      <c r="I12" s="7"/>
    </row>
    <row r="13" spans="2:12" ht="12" customHeight="1" x14ac:dyDescent="0.2">
      <c r="B13" s="112"/>
      <c r="C13" s="113"/>
      <c r="D13" s="114"/>
      <c r="E13" s="115"/>
      <c r="F13" s="51" t="str">
        <f t="shared" si="0"/>
        <v/>
      </c>
      <c r="G13" s="31"/>
      <c r="H13" s="2"/>
      <c r="I13" s="7"/>
    </row>
    <row r="14" spans="2:12" ht="12" customHeight="1" x14ac:dyDescent="0.2">
      <c r="B14" s="112"/>
      <c r="C14" s="113"/>
      <c r="D14" s="114"/>
      <c r="E14" s="115"/>
      <c r="F14" s="51" t="str">
        <f t="shared" si="0"/>
        <v/>
      </c>
      <c r="G14" s="31"/>
      <c r="H14" s="2"/>
      <c r="I14" s="7"/>
    </row>
    <row r="15" spans="2:12" ht="12" customHeight="1" x14ac:dyDescent="0.2">
      <c r="B15" s="112"/>
      <c r="C15" s="113"/>
      <c r="D15" s="114"/>
      <c r="E15" s="115"/>
      <c r="F15" s="51" t="str">
        <f t="shared" si="0"/>
        <v/>
      </c>
      <c r="G15" s="31"/>
      <c r="H15" s="2"/>
      <c r="I15" s="7"/>
    </row>
    <row r="16" spans="2:12" ht="12" customHeight="1" x14ac:dyDescent="0.2">
      <c r="B16" s="112"/>
      <c r="C16" s="113"/>
      <c r="D16" s="114"/>
      <c r="E16" s="115"/>
      <c r="F16" s="51" t="str">
        <f t="shared" si="0"/>
        <v/>
      </c>
      <c r="G16" s="31"/>
      <c r="H16" s="2"/>
      <c r="I16" s="7"/>
    </row>
    <row r="17" spans="2:9" ht="12" customHeight="1" x14ac:dyDescent="0.2">
      <c r="B17" s="112"/>
      <c r="C17" s="113"/>
      <c r="D17" s="114"/>
      <c r="E17" s="115"/>
      <c r="F17" s="51" t="str">
        <f t="shared" si="0"/>
        <v/>
      </c>
      <c r="G17" s="31"/>
      <c r="H17" s="2"/>
      <c r="I17" s="7"/>
    </row>
    <row r="18" spans="2:9" ht="12" customHeight="1" x14ac:dyDescent="0.2">
      <c r="B18" s="112"/>
      <c r="C18" s="113"/>
      <c r="D18" s="114"/>
      <c r="E18" s="115"/>
      <c r="F18" s="51" t="str">
        <f>IF(OR(C18="",D18="",E18=""),"",E18*D18*C18)</f>
        <v/>
      </c>
      <c r="G18" s="31"/>
      <c r="H18" s="2"/>
      <c r="I18" s="7"/>
    </row>
    <row r="19" spans="2:9" ht="12" customHeight="1" x14ac:dyDescent="0.2">
      <c r="B19" s="116"/>
      <c r="C19" s="113"/>
      <c r="D19" s="114"/>
      <c r="E19" s="115"/>
      <c r="F19" s="51" t="str">
        <f t="shared" si="0"/>
        <v/>
      </c>
      <c r="G19" s="31"/>
      <c r="H19" s="2"/>
      <c r="I19" s="7"/>
    </row>
    <row r="20" spans="2:9" ht="12" customHeight="1" x14ac:dyDescent="0.2">
      <c r="B20" s="112"/>
      <c r="C20" s="113"/>
      <c r="D20" s="114"/>
      <c r="E20" s="115"/>
      <c r="F20" s="51" t="str">
        <f t="shared" si="0"/>
        <v/>
      </c>
      <c r="G20" s="31"/>
      <c r="H20" s="2"/>
      <c r="I20" s="7"/>
    </row>
    <row r="21" spans="2:9" ht="12" customHeight="1" x14ac:dyDescent="0.2">
      <c r="B21" s="112"/>
      <c r="C21" s="113"/>
      <c r="D21" s="114"/>
      <c r="E21" s="115"/>
      <c r="F21" s="51" t="str">
        <f t="shared" si="0"/>
        <v/>
      </c>
      <c r="G21" s="31"/>
      <c r="H21" s="2"/>
      <c r="I21" s="7"/>
    </row>
    <row r="22" spans="2:9" ht="12" customHeight="1" x14ac:dyDescent="0.2">
      <c r="B22" s="112"/>
      <c r="C22" s="113"/>
      <c r="D22" s="114"/>
      <c r="E22" s="115"/>
      <c r="F22" s="51" t="str">
        <f t="shared" si="0"/>
        <v/>
      </c>
      <c r="G22" s="31"/>
      <c r="H22" s="2"/>
      <c r="I22" s="7"/>
    </row>
    <row r="23" spans="2:9" ht="12" customHeight="1" x14ac:dyDescent="0.2">
      <c r="B23" s="112"/>
      <c r="C23" s="113"/>
      <c r="D23" s="114"/>
      <c r="E23" s="115"/>
      <c r="F23" s="51" t="str">
        <f t="shared" si="0"/>
        <v/>
      </c>
      <c r="G23" s="31"/>
      <c r="H23" s="2"/>
      <c r="I23" s="7"/>
    </row>
    <row r="24" spans="2:9" ht="12" customHeight="1" x14ac:dyDescent="0.2">
      <c r="B24" s="112"/>
      <c r="C24" s="113"/>
      <c r="D24" s="114"/>
      <c r="E24" s="115"/>
      <c r="F24" s="51" t="str">
        <f t="shared" si="0"/>
        <v/>
      </c>
      <c r="G24" s="31"/>
      <c r="H24" s="2"/>
      <c r="I24" s="7"/>
    </row>
    <row r="25" spans="2:9" ht="12" customHeight="1" x14ac:dyDescent="0.2">
      <c r="B25" s="112"/>
      <c r="C25" s="113"/>
      <c r="D25" s="114"/>
      <c r="E25" s="115"/>
      <c r="F25" s="51" t="str">
        <f t="shared" si="0"/>
        <v/>
      </c>
      <c r="G25" s="31"/>
      <c r="H25" s="2"/>
      <c r="I25" s="7"/>
    </row>
    <row r="26" spans="2:9" ht="12" customHeight="1" x14ac:dyDescent="0.25">
      <c r="B26" s="161" t="s">
        <v>37</v>
      </c>
      <c r="C26" s="162"/>
      <c r="D26" s="162"/>
      <c r="E26" s="163"/>
      <c r="F26" s="87">
        <f>SUM(F6:F24)</f>
        <v>0</v>
      </c>
      <c r="G26" s="15"/>
      <c r="H26" s="2"/>
      <c r="I26" s="7"/>
    </row>
    <row r="27" spans="2:9" ht="12" customHeight="1" x14ac:dyDescent="0.25">
      <c r="B27" s="158" t="s">
        <v>61</v>
      </c>
      <c r="C27" s="159"/>
      <c r="D27" s="159"/>
      <c r="E27" s="159"/>
      <c r="F27" s="160"/>
      <c r="G27" s="15"/>
      <c r="H27" s="2"/>
      <c r="I27" s="7"/>
    </row>
    <row r="28" spans="2:9" ht="22.2" customHeight="1" x14ac:dyDescent="0.25">
      <c r="B28" s="154" t="s">
        <v>46</v>
      </c>
      <c r="C28" s="55" t="s">
        <v>1</v>
      </c>
      <c r="D28" s="56" t="s">
        <v>22</v>
      </c>
      <c r="E28" s="55" t="s">
        <v>58</v>
      </c>
      <c r="F28" s="164" t="s">
        <v>20</v>
      </c>
      <c r="G28" s="165"/>
      <c r="H28" s="2"/>
      <c r="I28" s="7"/>
    </row>
    <row r="29" spans="2:9" ht="12" customHeight="1" x14ac:dyDescent="0.25">
      <c r="B29" s="154"/>
      <c r="C29" s="55" t="s">
        <v>21</v>
      </c>
      <c r="D29" s="55" t="s">
        <v>3</v>
      </c>
      <c r="E29" s="55" t="s">
        <v>59</v>
      </c>
      <c r="F29" s="55" t="s">
        <v>15</v>
      </c>
      <c r="G29" s="55" t="s">
        <v>16</v>
      </c>
      <c r="H29" s="2"/>
      <c r="I29" s="7"/>
    </row>
    <row r="30" spans="2:9" ht="12" customHeight="1" x14ac:dyDescent="0.2">
      <c r="B30" s="133" t="s">
        <v>62</v>
      </c>
      <c r="C30" s="113"/>
      <c r="D30" s="114"/>
      <c r="E30" s="132"/>
      <c r="F30" s="115"/>
      <c r="G30" s="51" t="str">
        <f>IF(OR(C30="",D30="",F30="",E30=""),"",E30*F30*D30*C30)</f>
        <v/>
      </c>
      <c r="H30" s="2"/>
      <c r="I30" s="7"/>
    </row>
    <row r="31" spans="2:9" ht="12" customHeight="1" x14ac:dyDescent="0.2">
      <c r="B31" s="133" t="s">
        <v>63</v>
      </c>
      <c r="C31" s="113"/>
      <c r="D31" s="114"/>
      <c r="E31" s="132"/>
      <c r="F31" s="115"/>
      <c r="G31" s="51" t="str">
        <f t="shared" ref="G31:G40" si="1">IF(OR(C31="",D31="",F31="",E31=""),"",E31*F31*D31*C31)</f>
        <v/>
      </c>
      <c r="H31" s="2"/>
      <c r="I31" s="7"/>
    </row>
    <row r="32" spans="2:9" ht="12" customHeight="1" x14ac:dyDescent="0.2">
      <c r="B32" s="133" t="s">
        <v>64</v>
      </c>
      <c r="C32" s="113"/>
      <c r="D32" s="114"/>
      <c r="E32" s="132"/>
      <c r="F32" s="115"/>
      <c r="G32" s="51" t="str">
        <f t="shared" si="1"/>
        <v/>
      </c>
      <c r="H32" s="2"/>
      <c r="I32" s="7"/>
    </row>
    <row r="33" spans="2:14" ht="12" customHeight="1" x14ac:dyDescent="0.2">
      <c r="B33" s="133" t="s">
        <v>65</v>
      </c>
      <c r="C33" s="113"/>
      <c r="D33" s="114"/>
      <c r="E33" s="132"/>
      <c r="F33" s="115"/>
      <c r="G33" s="51" t="str">
        <f t="shared" si="1"/>
        <v/>
      </c>
      <c r="H33" s="2"/>
      <c r="I33" s="7"/>
    </row>
    <row r="34" spans="2:14" ht="12" customHeight="1" x14ac:dyDescent="0.2">
      <c r="B34" s="133" t="s">
        <v>66</v>
      </c>
      <c r="C34" s="113"/>
      <c r="D34" s="114"/>
      <c r="E34" s="132"/>
      <c r="F34" s="115"/>
      <c r="G34" s="51" t="str">
        <f t="shared" si="1"/>
        <v/>
      </c>
      <c r="H34" s="2"/>
      <c r="I34" s="7"/>
    </row>
    <row r="35" spans="2:14" ht="12" customHeight="1" x14ac:dyDescent="0.2">
      <c r="B35" s="133" t="s">
        <v>67</v>
      </c>
      <c r="C35" s="113"/>
      <c r="D35" s="114"/>
      <c r="E35" s="132"/>
      <c r="F35" s="115"/>
      <c r="G35" s="51" t="str">
        <f t="shared" si="1"/>
        <v/>
      </c>
      <c r="H35" s="2"/>
      <c r="I35" s="7"/>
    </row>
    <row r="36" spans="2:14" ht="12" customHeight="1" x14ac:dyDescent="0.2">
      <c r="B36" s="133" t="s">
        <v>68</v>
      </c>
      <c r="C36" s="113"/>
      <c r="D36" s="114"/>
      <c r="E36" s="132"/>
      <c r="F36" s="115"/>
      <c r="G36" s="51" t="str">
        <f t="shared" si="1"/>
        <v/>
      </c>
      <c r="H36" s="2"/>
      <c r="I36" s="7"/>
    </row>
    <row r="37" spans="2:14" ht="12" customHeight="1" x14ac:dyDescent="0.2">
      <c r="B37" s="112"/>
      <c r="C37" s="113"/>
      <c r="D37" s="114"/>
      <c r="E37" s="132"/>
      <c r="F37" s="115"/>
      <c r="G37" s="51" t="str">
        <f t="shared" si="1"/>
        <v/>
      </c>
      <c r="H37" s="2"/>
      <c r="I37" s="7"/>
    </row>
    <row r="38" spans="2:14" ht="12" customHeight="1" x14ac:dyDescent="0.2">
      <c r="B38" s="112"/>
      <c r="C38" s="113"/>
      <c r="D38" s="114"/>
      <c r="E38" s="132"/>
      <c r="F38" s="115"/>
      <c r="G38" s="51" t="str">
        <f t="shared" si="1"/>
        <v/>
      </c>
      <c r="H38" s="2"/>
      <c r="I38" s="7"/>
    </row>
    <row r="39" spans="2:14" ht="12" customHeight="1" x14ac:dyDescent="0.2">
      <c r="B39" s="112"/>
      <c r="C39" s="113"/>
      <c r="D39" s="114"/>
      <c r="E39" s="132"/>
      <c r="F39" s="115"/>
      <c r="G39" s="51" t="str">
        <f t="shared" si="1"/>
        <v/>
      </c>
      <c r="H39" s="2"/>
      <c r="I39" s="7"/>
    </row>
    <row r="40" spans="2:14" ht="12" customHeight="1" x14ac:dyDescent="0.2">
      <c r="B40" s="112"/>
      <c r="C40" s="113"/>
      <c r="D40" s="114"/>
      <c r="E40" s="132"/>
      <c r="F40" s="115"/>
      <c r="G40" s="51" t="str">
        <f t="shared" si="1"/>
        <v/>
      </c>
      <c r="H40" s="2"/>
      <c r="I40" s="7"/>
    </row>
    <row r="41" spans="2:14" ht="12" customHeight="1" x14ac:dyDescent="0.25">
      <c r="B41" s="147" t="s">
        <v>37</v>
      </c>
      <c r="C41" s="148"/>
      <c r="D41" s="148"/>
      <c r="E41" s="148"/>
      <c r="F41" s="149"/>
      <c r="G41" s="87">
        <f>+SUM(G30:G40)</f>
        <v>0</v>
      </c>
      <c r="H41" s="2"/>
      <c r="I41" s="7"/>
    </row>
    <row r="42" spans="2:14" ht="12" customHeight="1" x14ac:dyDescent="0.25">
      <c r="B42" s="150" t="s">
        <v>19</v>
      </c>
      <c r="C42" s="151"/>
      <c r="D42" s="151"/>
      <c r="E42" s="151"/>
      <c r="F42" s="152"/>
      <c r="G42" s="100">
        <f>SUM(F6:F41)/2</f>
        <v>0</v>
      </c>
      <c r="H42" s="2"/>
      <c r="I42" s="7"/>
    </row>
    <row r="43" spans="2:14" ht="15.6" x14ac:dyDescent="0.25">
      <c r="B43" s="2"/>
      <c r="C43" s="15"/>
      <c r="D43" s="15"/>
      <c r="E43" s="15"/>
      <c r="F43" s="15"/>
      <c r="G43" s="15"/>
      <c r="H43" s="2"/>
      <c r="L43" s="9"/>
    </row>
    <row r="44" spans="2:14" x14ac:dyDescent="0.25">
      <c r="B44" s="2"/>
      <c r="C44" s="15"/>
      <c r="D44" s="15"/>
      <c r="E44" s="15"/>
      <c r="F44" s="11"/>
      <c r="G44" s="15"/>
      <c r="H44" s="2"/>
      <c r="M44" s="12"/>
    </row>
    <row r="45" spans="2:14" x14ac:dyDescent="0.25">
      <c r="B45" s="2"/>
      <c r="C45" s="15"/>
      <c r="D45" s="15"/>
      <c r="E45" s="15"/>
      <c r="F45" s="15"/>
      <c r="G45" s="15"/>
      <c r="H45" s="2"/>
      <c r="M45" s="12"/>
    </row>
    <row r="46" spans="2:14" x14ac:dyDescent="0.25">
      <c r="C46" s="15"/>
      <c r="D46" s="15"/>
      <c r="E46" s="15"/>
      <c r="F46" s="15"/>
      <c r="G46" s="15"/>
      <c r="H46" s="2"/>
      <c r="M46" s="12"/>
    </row>
    <row r="47" spans="2:14" x14ac:dyDescent="0.25">
      <c r="B47" s="2"/>
      <c r="C47" s="15"/>
      <c r="D47" s="15"/>
      <c r="E47" s="15"/>
      <c r="F47" s="15"/>
      <c r="G47" s="15"/>
      <c r="H47" s="2"/>
      <c r="M47" s="12"/>
      <c r="N47" s="13"/>
    </row>
    <row r="48" spans="2:14" x14ac:dyDescent="0.25">
      <c r="B48" s="2"/>
      <c r="C48" s="15"/>
      <c r="D48" s="15"/>
      <c r="E48" s="15"/>
      <c r="F48" s="15"/>
      <c r="G48" s="15"/>
      <c r="H48" s="2"/>
      <c r="M48" s="12"/>
      <c r="N48" s="12"/>
    </row>
    <row r="49" spans="2:8" x14ac:dyDescent="0.25">
      <c r="B49" s="2"/>
      <c r="C49" s="15"/>
      <c r="D49" s="15"/>
      <c r="E49" s="15"/>
      <c r="F49" s="15"/>
      <c r="G49" s="15"/>
      <c r="H49" s="2"/>
    </row>
  </sheetData>
  <sheetProtection algorithmName="SHA-512" hashValue="6DWfllk433bP5awyT6SiY53oNyQmm9GFhkyeZeXTKr48sCkdth5FrTKxz82wy0boc3aHIOBLgbYuwI0nnvnOZA==" saltValue="sWpD6vhkgGLyJ1pn1K743Q==" spinCount="100000" sheet="1" objects="1" scenarios="1" autoFilter="0"/>
  <mergeCells count="11">
    <mergeCell ref="B41:F41"/>
    <mergeCell ref="B42:F42"/>
    <mergeCell ref="J3:L3"/>
    <mergeCell ref="E3:F3"/>
    <mergeCell ref="B2:F2"/>
    <mergeCell ref="B27:F27"/>
    <mergeCell ref="B26:E26"/>
    <mergeCell ref="B5:F5"/>
    <mergeCell ref="B3:B4"/>
    <mergeCell ref="B28:B29"/>
    <mergeCell ref="F28:G28"/>
  </mergeCells>
  <phoneticPr fontId="4" type="noConversion"/>
  <conditionalFormatting sqref="B6:E25">
    <cfRule type="containsBlanks" dxfId="9" priority="7">
      <formula>LEN(TRIM(B6))=0</formula>
    </cfRule>
  </conditionalFormatting>
  <conditionalFormatting sqref="B30:F40">
    <cfRule type="containsBlanks" dxfId="8" priority="1">
      <formula>LEN(TRIM(B30))=0</formula>
    </cfRule>
  </conditionalFormatting>
  <dataValidations count="8">
    <dataValidation allowBlank="1" showInputMessage="1" showErrorMessage="1" promptTitle="INGRESAR DATOS:" prompt="DETALLAR EL PERSONAL TÉCNICO NECESARIO PARA EJECUTAR LA CONSULTORÍA, PUEDEN SER MÁS QUE LOS DETALLADOS POR LA CONTRATANTE._x000a__x000a_-EL PERSONAL TÉCNICO MÍNIMO NO PUEDE SER MENOR AL DEFINIDO POR LA ENTIDAD CONTRATANTE" sqref="B6:B25 B30:B40" xr:uid="{ED899B73-E701-430B-B9EA-9CC288F9A20B}"/>
    <dataValidation allowBlank="1" showInputMessage="1" showErrorMessage="1" promptTitle="INGRESAR DATOS:" prompt="INGRESAR LA CANTIDAD NECESARIA DE PERSONAL TÉCNICO PARA DESARROLLAR LA CONSULTORÍA_x000a__x000a_-EL PERSONAL TÉCNICO MÍNIMO NO PUEDE SER MENOR AL DEFINIDO POR LA ENTIDAD CONTRATANTE" sqref="C6:C25" xr:uid="{59A10E2F-F44E-4879-9402-CABD17DBCDC3}"/>
    <dataValidation allowBlank="1" showInputMessage="1" showErrorMessage="1" promptTitle="INGRESAR DATOS:" prompt="INGRESAR EL TIEMPO NECESARIO DE PARTICIPACIÓN DEL PERSONAL TÉCNICO PARA DESARROLLAR LA CONSULTORÍA_x000a__x000a_-EL TIEMPO DEL PERSONAL TÉCNICO MÍNIMO NO PUEDE SER MENOR AL DEFINIDO POR LA ENTIDAD CONTRATANTE" sqref="D6:D25" xr:uid="{41724710-9834-443C-AB0F-04C0A7D0EA5F}"/>
    <dataValidation allowBlank="1" showInputMessage="1" showErrorMessage="1" promptTitle="INGRESAR DATOS:" prompt="DETALLAR EL SALARIO MENSUAL DEL PERSONAL TÉCNICO PROPUESTO" sqref="E6:E25" xr:uid="{F84016C3-30C9-43ED-BDD9-ECB04CE164D0}"/>
    <dataValidation allowBlank="1" showInputMessage="1" showErrorMessage="1" promptTitle="INGRESAR DATOS:" prompt="DETALLAR EL SALARIO MENSUAL (SUMATORIA EN CASO DE REQUERIRLO) DEL PERSONAL AUXILIAR PROPUESTO" sqref="F30:F40" xr:uid="{0B8A9959-B4FF-4EFB-A44B-5F7073E33AAF}"/>
    <dataValidation allowBlank="1" showInputMessage="1" showErrorMessage="1" promptTitle="INGRESAR DATOS:" prompt="INGRESAR EL TIEMPO NECESARIO DE PARTICIPACIÓN DEL PERSONAL AUXILIAR PARA DESARROLLAR LA CONSULTORÍA_x000a_" sqref="D30:D40" xr:uid="{437D546E-8EAF-4D99-ACFB-27A70E9548C0}"/>
    <dataValidation allowBlank="1" showInputMessage="1" showErrorMessage="1" promptTitle="INGRESAR DATOS:" prompt="INGRESAR LA CANTIDAD NECESARIA DE PERSONAL AUXILIAR PARA DESARROLLAR LA CONSULTORÍA_x000a_" sqref="C30:C40" xr:uid="{7FE0BB5C-6D98-42F9-8184-B29D142D842E}"/>
    <dataValidation allowBlank="1" showInputMessage="1" showErrorMessage="1" promptTitle="INGRESAR DATOS:" prompt="INGRESAR EL PORCENTAJE QUE SE ESTIMA QUE EL PROYECTO CUBRIRÁ LOS GASTOS DE LA EMPRESA, PARA EL DESARROLLO DE LA CONSULTORÍA (PUEDE SER EN BASE AL NÚMERO DE PROCESOS QUE SE DESARROLLEN A LA PAR - EJEM: 20 PROCESOS, ENTONCES EL 5%)_x000a_" sqref="E30:E40" xr:uid="{1699EF0E-CDE7-4593-915E-A68E6791AF06}"/>
  </dataValidations>
  <printOptions horizontalCentered="1"/>
  <pageMargins left="0.78740157480314965" right="0.78740157480314965" top="0.43307086614173229" bottom="0.98425196850393704" header="0" footer="0"/>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47"/>
  <sheetViews>
    <sheetView view="pageBreakPreview" topLeftCell="A15" zoomScale="85" zoomScaleSheetLayoutView="85" workbookViewId="0">
      <selection activeCell="E5" sqref="E5"/>
    </sheetView>
  </sheetViews>
  <sheetFormatPr baseColWidth="10" defaultColWidth="11.44140625" defaultRowHeight="13.2" x14ac:dyDescent="0.25"/>
  <cols>
    <col min="1" max="1" width="49.77734375" style="1" customWidth="1"/>
    <col min="2" max="2" width="10.44140625" style="1" bestFit="1" customWidth="1"/>
    <col min="3" max="3" width="9.6640625" style="1" bestFit="1" customWidth="1"/>
    <col min="4" max="4" width="10.21875" style="1" customWidth="1"/>
    <col min="5" max="5" width="12.88671875" style="1" customWidth="1"/>
    <col min="6" max="6" width="9.6640625" style="1" customWidth="1"/>
    <col min="7" max="7" width="11.44140625" style="1" customWidth="1"/>
    <col min="8" max="8" width="10.5546875" style="1" customWidth="1"/>
    <col min="9" max="9" width="10.21875" style="1" customWidth="1"/>
    <col min="10" max="10" width="11" style="1" customWidth="1"/>
    <col min="11" max="11" width="15.44140625" style="1" bestFit="1" customWidth="1"/>
    <col min="12" max="12" width="12.44140625" style="1" customWidth="1"/>
    <col min="13" max="13" width="13.77734375" style="1" bestFit="1" customWidth="1"/>
    <col min="14" max="14" width="11.44140625" style="1"/>
    <col min="15" max="15" width="17.77734375" style="1" customWidth="1"/>
    <col min="16" max="16384" width="11.44140625" style="1"/>
  </cols>
  <sheetData>
    <row r="2" spans="1:16" ht="15.6" x14ac:dyDescent="0.25">
      <c r="A2" s="25" t="s">
        <v>44</v>
      </c>
      <c r="O2" s="1" t="s">
        <v>45</v>
      </c>
      <c r="P2" s="73">
        <v>470</v>
      </c>
    </row>
    <row r="3" spans="1:16" x14ac:dyDescent="0.25">
      <c r="A3" s="78" t="s">
        <v>69</v>
      </c>
      <c r="B3" s="79"/>
      <c r="C3" s="79"/>
      <c r="D3" s="79"/>
      <c r="E3" s="79"/>
      <c r="F3" s="79"/>
      <c r="G3" s="79"/>
      <c r="H3" s="79"/>
      <c r="I3" s="79"/>
      <c r="J3" s="79"/>
      <c r="K3" s="79"/>
      <c r="L3" s="79"/>
      <c r="M3" s="79"/>
    </row>
    <row r="4" spans="1:16" ht="26.4" x14ac:dyDescent="0.25">
      <c r="A4" s="166" t="s">
        <v>46</v>
      </c>
      <c r="B4" s="57" t="s">
        <v>1</v>
      </c>
      <c r="C4" s="57" t="s">
        <v>30</v>
      </c>
      <c r="D4" s="54" t="s">
        <v>31</v>
      </c>
      <c r="E4" s="57" t="s">
        <v>4</v>
      </c>
      <c r="F4" s="57" t="s">
        <v>5</v>
      </c>
      <c r="G4" s="57" t="s">
        <v>6</v>
      </c>
      <c r="H4" s="57" t="s">
        <v>7</v>
      </c>
      <c r="I4" s="57" t="s">
        <v>7</v>
      </c>
      <c r="J4" s="166" t="s">
        <v>10</v>
      </c>
      <c r="K4" s="57" t="s">
        <v>11</v>
      </c>
      <c r="L4" s="57" t="s">
        <v>40</v>
      </c>
      <c r="M4" s="57" t="s">
        <v>14</v>
      </c>
    </row>
    <row r="5" spans="1:16" x14ac:dyDescent="0.25">
      <c r="A5" s="166"/>
      <c r="B5" s="57" t="s">
        <v>21</v>
      </c>
      <c r="C5" s="57" t="s">
        <v>27</v>
      </c>
      <c r="D5" s="57" t="s">
        <v>3</v>
      </c>
      <c r="E5" s="126">
        <v>5.0000000000000001E-3</v>
      </c>
      <c r="F5" s="126">
        <v>5.0000000000000001E-3</v>
      </c>
      <c r="G5" s="126">
        <v>0.1115</v>
      </c>
      <c r="H5" s="57" t="s">
        <v>8</v>
      </c>
      <c r="I5" s="57" t="s">
        <v>9</v>
      </c>
      <c r="J5" s="166"/>
      <c r="K5" s="57" t="s">
        <v>12</v>
      </c>
      <c r="L5" s="57" t="s">
        <v>41</v>
      </c>
      <c r="M5" s="57" t="s">
        <v>13</v>
      </c>
    </row>
    <row r="6" spans="1:16" ht="12" customHeight="1" x14ac:dyDescent="0.25">
      <c r="A6" s="34" t="str">
        <f>IF('A. Personal'!B6="","",'A. Personal'!B6)</f>
        <v/>
      </c>
      <c r="B6" s="77" t="str">
        <f>IF('A. Personal'!C6="","",'A. Personal'!C6)</f>
        <v/>
      </c>
      <c r="C6" s="77" t="str">
        <f>IF('A. Personal'!E6="","",'A. Personal'!E6)</f>
        <v/>
      </c>
      <c r="D6" s="77" t="str">
        <f>IF('A. Personal'!D6="","",'A. Personal'!D6)</f>
        <v/>
      </c>
      <c r="E6" s="74" t="str">
        <f>IF(OR($B6="",$C6="",$D6=""),"",ROUND(($C6*E$5)*$D6,2))</f>
        <v/>
      </c>
      <c r="F6" s="74" t="str">
        <f>IF(OR($B6="",$C6="",$D6=""),"",ROUND(($C6*F$5)*$D6,2))</f>
        <v/>
      </c>
      <c r="G6" s="74" t="str">
        <f>IF(OR($B6="",$C6="",$D6=""),"",ROUND(($C6*G$5)*$D6,2))</f>
        <v/>
      </c>
      <c r="H6" s="74" t="str">
        <f>IF(OR($B6="",$C6="",$D6=""),"",ROUND(($C6/12)*$D6,2))</f>
        <v/>
      </c>
      <c r="I6" s="74" t="str">
        <f>IF(OR($B6="",$C6="",$D6=""),"",ROUND(($P$2/12)*$D6,2))</f>
        <v/>
      </c>
      <c r="J6" s="74" t="str">
        <f>IF(OR($B6="",$C6="",$D6=""),"",ROUND(($C6/24)*$D6,2))</f>
        <v/>
      </c>
      <c r="K6" s="75" t="str">
        <f>IF(OR($B6="",$C6="",$D6=""),"",SUM(E6:J6))</f>
        <v/>
      </c>
      <c r="L6" s="75" t="str">
        <f>IF(OR($B6="",$C6="",$D6=""),"",K6)</f>
        <v/>
      </c>
      <c r="M6" s="76" t="str">
        <f>IF(OR($B6="",$C6="",$D6=""),"",B6*K6)</f>
        <v/>
      </c>
    </row>
    <row r="7" spans="1:16" ht="12" customHeight="1" x14ac:dyDescent="0.25">
      <c r="A7" s="34" t="str">
        <f>IF('A. Personal'!B7="","",'A. Personal'!B7)</f>
        <v/>
      </c>
      <c r="B7" s="77" t="str">
        <f>IF('A. Personal'!C7="","",'A. Personal'!C7)</f>
        <v/>
      </c>
      <c r="C7" s="77" t="str">
        <f>IF('A. Personal'!E7="","",'A. Personal'!E7)</f>
        <v/>
      </c>
      <c r="D7" s="77" t="str">
        <f>IF('A. Personal'!D7="","",'A. Personal'!D7)</f>
        <v/>
      </c>
      <c r="E7" s="74" t="str">
        <f t="shared" ref="E7:G25" si="0">IF(OR($B7="",$C7="",$D7=""),"",ROUND(($C7*E$5)*$D7,2))</f>
        <v/>
      </c>
      <c r="F7" s="74" t="str">
        <f t="shared" si="0"/>
        <v/>
      </c>
      <c r="G7" s="74" t="str">
        <f t="shared" si="0"/>
        <v/>
      </c>
      <c r="H7" s="74" t="str">
        <f t="shared" ref="H7:H25" si="1">IF(OR($B7="",$C7="",$D7=""),"",ROUND(($C7/12)*$D7,2))</f>
        <v/>
      </c>
      <c r="I7" s="74" t="str">
        <f t="shared" ref="I7:I25" si="2">IF(OR($B7="",$C7="",$D7=""),"",ROUND(($P$2/12)*$D7,2))</f>
        <v/>
      </c>
      <c r="J7" s="74" t="str">
        <f t="shared" ref="J7:J25" si="3">IF(OR($B7="",$C7="",$D7=""),"",ROUND(($C7/24)*$D7,2))</f>
        <v/>
      </c>
      <c r="K7" s="75" t="str">
        <f t="shared" ref="K7:K25" si="4">IF(OR($B7="",$C7="",$D7=""),"",SUM(E7:J7))</f>
        <v/>
      </c>
      <c r="L7" s="75" t="str">
        <f t="shared" ref="L7:L25" si="5">IF(OR($B7="",$C7="",$D7=""),"",K7)</f>
        <v/>
      </c>
      <c r="M7" s="76" t="str">
        <f t="shared" ref="M7:M25" si="6">IF(OR($B7="",$C7="",$D7=""),"",B7*K7)</f>
        <v/>
      </c>
    </row>
    <row r="8" spans="1:16" ht="12" customHeight="1" x14ac:dyDescent="0.25">
      <c r="A8" s="34" t="str">
        <f>IF('A. Personal'!B8="","",'A. Personal'!B8)</f>
        <v/>
      </c>
      <c r="B8" s="77" t="str">
        <f>IF('A. Personal'!C8="","",'A. Personal'!C8)</f>
        <v/>
      </c>
      <c r="C8" s="77" t="str">
        <f>IF('A. Personal'!E8="","",'A. Personal'!E8)</f>
        <v/>
      </c>
      <c r="D8" s="77" t="str">
        <f>IF('A. Personal'!D8="","",'A. Personal'!D8)</f>
        <v/>
      </c>
      <c r="E8" s="74" t="str">
        <f t="shared" si="0"/>
        <v/>
      </c>
      <c r="F8" s="74" t="str">
        <f t="shared" si="0"/>
        <v/>
      </c>
      <c r="G8" s="74" t="str">
        <f t="shared" si="0"/>
        <v/>
      </c>
      <c r="H8" s="74" t="str">
        <f t="shared" si="1"/>
        <v/>
      </c>
      <c r="I8" s="74" t="str">
        <f t="shared" si="2"/>
        <v/>
      </c>
      <c r="J8" s="74" t="str">
        <f t="shared" si="3"/>
        <v/>
      </c>
      <c r="K8" s="75" t="str">
        <f t="shared" si="4"/>
        <v/>
      </c>
      <c r="L8" s="75" t="str">
        <f t="shared" si="5"/>
        <v/>
      </c>
      <c r="M8" s="76" t="str">
        <f t="shared" si="6"/>
        <v/>
      </c>
    </row>
    <row r="9" spans="1:16" ht="12" customHeight="1" x14ac:dyDescent="0.25">
      <c r="A9" s="34" t="str">
        <f>IF('A. Personal'!B9="","",'A. Personal'!B9)</f>
        <v/>
      </c>
      <c r="B9" s="77" t="str">
        <f>IF('A. Personal'!C9="","",'A. Personal'!C9)</f>
        <v/>
      </c>
      <c r="C9" s="77" t="str">
        <f>IF('A. Personal'!E9="","",'A. Personal'!E9)</f>
        <v/>
      </c>
      <c r="D9" s="77" t="str">
        <f>IF('A. Personal'!D9="","",'A. Personal'!D9)</f>
        <v/>
      </c>
      <c r="E9" s="74" t="str">
        <f t="shared" si="0"/>
        <v/>
      </c>
      <c r="F9" s="74" t="str">
        <f t="shared" si="0"/>
        <v/>
      </c>
      <c r="G9" s="74" t="str">
        <f t="shared" si="0"/>
        <v/>
      </c>
      <c r="H9" s="74" t="str">
        <f t="shared" si="1"/>
        <v/>
      </c>
      <c r="I9" s="74" t="str">
        <f t="shared" si="2"/>
        <v/>
      </c>
      <c r="J9" s="74" t="str">
        <f t="shared" si="3"/>
        <v/>
      </c>
      <c r="K9" s="75" t="str">
        <f t="shared" si="4"/>
        <v/>
      </c>
      <c r="L9" s="75" t="str">
        <f t="shared" si="5"/>
        <v/>
      </c>
      <c r="M9" s="76" t="str">
        <f t="shared" si="6"/>
        <v/>
      </c>
    </row>
    <row r="10" spans="1:16" ht="12" customHeight="1" x14ac:dyDescent="0.25">
      <c r="A10" s="34" t="str">
        <f>IF('A. Personal'!B10="","",'A. Personal'!B10)</f>
        <v/>
      </c>
      <c r="B10" s="77" t="str">
        <f>IF('A. Personal'!C10="","",'A. Personal'!C10)</f>
        <v/>
      </c>
      <c r="C10" s="77" t="str">
        <f>IF('A. Personal'!E10="","",'A. Personal'!E10)</f>
        <v/>
      </c>
      <c r="D10" s="77" t="str">
        <f>IF('A. Personal'!D10="","",'A. Personal'!D10)</f>
        <v/>
      </c>
      <c r="E10" s="74" t="str">
        <f t="shared" si="0"/>
        <v/>
      </c>
      <c r="F10" s="74" t="str">
        <f t="shared" si="0"/>
        <v/>
      </c>
      <c r="G10" s="74" t="str">
        <f t="shared" si="0"/>
        <v/>
      </c>
      <c r="H10" s="74" t="str">
        <f t="shared" si="1"/>
        <v/>
      </c>
      <c r="I10" s="74" t="str">
        <f t="shared" si="2"/>
        <v/>
      </c>
      <c r="J10" s="74" t="str">
        <f t="shared" si="3"/>
        <v/>
      </c>
      <c r="K10" s="75" t="str">
        <f t="shared" si="4"/>
        <v/>
      </c>
      <c r="L10" s="75" t="str">
        <f t="shared" si="5"/>
        <v/>
      </c>
      <c r="M10" s="76" t="str">
        <f t="shared" si="6"/>
        <v/>
      </c>
    </row>
    <row r="11" spans="1:16" ht="12" customHeight="1" x14ac:dyDescent="0.25">
      <c r="A11" s="34" t="str">
        <f>IF('A. Personal'!B11="","",'A. Personal'!B11)</f>
        <v/>
      </c>
      <c r="B11" s="77" t="str">
        <f>IF('A. Personal'!C11="","",'A. Personal'!C11)</f>
        <v/>
      </c>
      <c r="C11" s="77" t="str">
        <f>IF('A. Personal'!E11="","",'A. Personal'!E11)</f>
        <v/>
      </c>
      <c r="D11" s="77" t="str">
        <f>IF('A. Personal'!D11="","",'A. Personal'!D11)</f>
        <v/>
      </c>
      <c r="E11" s="74" t="str">
        <f t="shared" si="0"/>
        <v/>
      </c>
      <c r="F11" s="74" t="str">
        <f t="shared" si="0"/>
        <v/>
      </c>
      <c r="G11" s="74" t="str">
        <f t="shared" si="0"/>
        <v/>
      </c>
      <c r="H11" s="74" t="str">
        <f t="shared" si="1"/>
        <v/>
      </c>
      <c r="I11" s="74" t="str">
        <f t="shared" si="2"/>
        <v/>
      </c>
      <c r="J11" s="74" t="str">
        <f t="shared" si="3"/>
        <v/>
      </c>
      <c r="K11" s="75" t="str">
        <f t="shared" si="4"/>
        <v/>
      </c>
      <c r="L11" s="75" t="str">
        <f t="shared" si="5"/>
        <v/>
      </c>
      <c r="M11" s="76" t="str">
        <f t="shared" si="6"/>
        <v/>
      </c>
    </row>
    <row r="12" spans="1:16" ht="12" customHeight="1" x14ac:dyDescent="0.25">
      <c r="A12" s="34" t="str">
        <f>IF('A. Personal'!B12="","",'A. Personal'!B12)</f>
        <v/>
      </c>
      <c r="B12" s="77" t="str">
        <f>IF('A. Personal'!C12="","",'A. Personal'!C12)</f>
        <v/>
      </c>
      <c r="C12" s="77" t="str">
        <f>IF('A. Personal'!E12="","",'A. Personal'!E12)</f>
        <v/>
      </c>
      <c r="D12" s="77" t="str">
        <f>IF('A. Personal'!D12="","",'A. Personal'!D12)</f>
        <v/>
      </c>
      <c r="E12" s="74" t="str">
        <f t="shared" si="0"/>
        <v/>
      </c>
      <c r="F12" s="74" t="str">
        <f t="shared" si="0"/>
        <v/>
      </c>
      <c r="G12" s="74" t="str">
        <f t="shared" si="0"/>
        <v/>
      </c>
      <c r="H12" s="74" t="str">
        <f t="shared" si="1"/>
        <v/>
      </c>
      <c r="I12" s="74" t="str">
        <f t="shared" si="2"/>
        <v/>
      </c>
      <c r="J12" s="74" t="str">
        <f t="shared" si="3"/>
        <v/>
      </c>
      <c r="K12" s="75" t="str">
        <f t="shared" si="4"/>
        <v/>
      </c>
      <c r="L12" s="75" t="str">
        <f t="shared" si="5"/>
        <v/>
      </c>
      <c r="M12" s="76" t="str">
        <f t="shared" si="6"/>
        <v/>
      </c>
    </row>
    <row r="13" spans="1:16" ht="12" customHeight="1" x14ac:dyDescent="0.25">
      <c r="A13" s="34" t="str">
        <f>IF('A. Personal'!B13="","",'A. Personal'!B13)</f>
        <v/>
      </c>
      <c r="B13" s="77" t="str">
        <f>IF('A. Personal'!C13="","",'A. Personal'!C13)</f>
        <v/>
      </c>
      <c r="C13" s="77" t="str">
        <f>IF('A. Personal'!E13="","",'A. Personal'!E13)</f>
        <v/>
      </c>
      <c r="D13" s="77" t="str">
        <f>IF('A. Personal'!D13="","",'A. Personal'!D13)</f>
        <v/>
      </c>
      <c r="E13" s="74" t="str">
        <f t="shared" si="0"/>
        <v/>
      </c>
      <c r="F13" s="74" t="str">
        <f t="shared" si="0"/>
        <v/>
      </c>
      <c r="G13" s="74" t="str">
        <f t="shared" si="0"/>
        <v/>
      </c>
      <c r="H13" s="74" t="str">
        <f t="shared" si="1"/>
        <v/>
      </c>
      <c r="I13" s="74" t="str">
        <f t="shared" si="2"/>
        <v/>
      </c>
      <c r="J13" s="74" t="str">
        <f t="shared" si="3"/>
        <v/>
      </c>
      <c r="K13" s="75" t="str">
        <f t="shared" si="4"/>
        <v/>
      </c>
      <c r="L13" s="75" t="str">
        <f t="shared" si="5"/>
        <v/>
      </c>
      <c r="M13" s="76" t="str">
        <f t="shared" si="6"/>
        <v/>
      </c>
    </row>
    <row r="14" spans="1:16" ht="12" customHeight="1" x14ac:dyDescent="0.25">
      <c r="A14" s="34" t="str">
        <f>IF('A. Personal'!B14="","",'A. Personal'!B14)</f>
        <v/>
      </c>
      <c r="B14" s="77" t="str">
        <f>IF('A. Personal'!C14="","",'A. Personal'!C14)</f>
        <v/>
      </c>
      <c r="C14" s="77" t="str">
        <f>IF('A. Personal'!E14="","",'A. Personal'!E14)</f>
        <v/>
      </c>
      <c r="D14" s="77" t="str">
        <f>IF('A. Personal'!D14="","",'A. Personal'!D14)</f>
        <v/>
      </c>
      <c r="E14" s="74" t="str">
        <f t="shared" si="0"/>
        <v/>
      </c>
      <c r="F14" s="74" t="str">
        <f t="shared" si="0"/>
        <v/>
      </c>
      <c r="G14" s="74" t="str">
        <f t="shared" si="0"/>
        <v/>
      </c>
      <c r="H14" s="74" t="str">
        <f t="shared" si="1"/>
        <v/>
      </c>
      <c r="I14" s="74" t="str">
        <f t="shared" si="2"/>
        <v/>
      </c>
      <c r="J14" s="74" t="str">
        <f t="shared" si="3"/>
        <v/>
      </c>
      <c r="K14" s="75" t="str">
        <f t="shared" si="4"/>
        <v/>
      </c>
      <c r="L14" s="75" t="str">
        <f t="shared" si="5"/>
        <v/>
      </c>
      <c r="M14" s="76" t="str">
        <f t="shared" si="6"/>
        <v/>
      </c>
    </row>
    <row r="15" spans="1:16" ht="12" customHeight="1" x14ac:dyDescent="0.25">
      <c r="A15" s="34" t="str">
        <f>IF('A. Personal'!B15="","",'A. Personal'!B15)</f>
        <v/>
      </c>
      <c r="B15" s="77" t="str">
        <f>IF('A. Personal'!C15="","",'A. Personal'!C15)</f>
        <v/>
      </c>
      <c r="C15" s="77" t="str">
        <f>IF('A. Personal'!E15="","",'A. Personal'!E15)</f>
        <v/>
      </c>
      <c r="D15" s="77" t="str">
        <f>IF('A. Personal'!D15="","",'A. Personal'!D15)</f>
        <v/>
      </c>
      <c r="E15" s="74" t="str">
        <f t="shared" si="0"/>
        <v/>
      </c>
      <c r="F15" s="74" t="str">
        <f t="shared" si="0"/>
        <v/>
      </c>
      <c r="G15" s="74" t="str">
        <f t="shared" si="0"/>
        <v/>
      </c>
      <c r="H15" s="74" t="str">
        <f t="shared" si="1"/>
        <v/>
      </c>
      <c r="I15" s="74" t="str">
        <f t="shared" si="2"/>
        <v/>
      </c>
      <c r="J15" s="74" t="str">
        <f t="shared" si="3"/>
        <v/>
      </c>
      <c r="K15" s="75" t="str">
        <f t="shared" si="4"/>
        <v/>
      </c>
      <c r="L15" s="75" t="str">
        <f t="shared" si="5"/>
        <v/>
      </c>
      <c r="M15" s="76" t="str">
        <f t="shared" si="6"/>
        <v/>
      </c>
    </row>
    <row r="16" spans="1:16" ht="12" customHeight="1" x14ac:dyDescent="0.25">
      <c r="A16" s="34" t="str">
        <f>IF('A. Personal'!B16="","",'A. Personal'!B16)</f>
        <v/>
      </c>
      <c r="B16" s="77" t="str">
        <f>IF('A. Personal'!C16="","",'A. Personal'!C16)</f>
        <v/>
      </c>
      <c r="C16" s="77" t="str">
        <f>IF('A. Personal'!E16="","",'A. Personal'!E16)</f>
        <v/>
      </c>
      <c r="D16" s="77" t="str">
        <f>IF('A. Personal'!D16="","",'A. Personal'!D16)</f>
        <v/>
      </c>
      <c r="E16" s="74" t="str">
        <f t="shared" si="0"/>
        <v/>
      </c>
      <c r="F16" s="74" t="str">
        <f t="shared" si="0"/>
        <v/>
      </c>
      <c r="G16" s="74" t="str">
        <f t="shared" si="0"/>
        <v/>
      </c>
      <c r="H16" s="74" t="str">
        <f t="shared" si="1"/>
        <v/>
      </c>
      <c r="I16" s="74" t="str">
        <f t="shared" si="2"/>
        <v/>
      </c>
      <c r="J16" s="74" t="str">
        <f t="shared" si="3"/>
        <v/>
      </c>
      <c r="K16" s="75" t="str">
        <f t="shared" si="4"/>
        <v/>
      </c>
      <c r="L16" s="75" t="str">
        <f t="shared" si="5"/>
        <v/>
      </c>
      <c r="M16" s="76" t="str">
        <f t="shared" si="6"/>
        <v/>
      </c>
    </row>
    <row r="17" spans="1:13" ht="12" customHeight="1" x14ac:dyDescent="0.25">
      <c r="A17" s="34" t="str">
        <f>IF('A. Personal'!B17="","",'A. Personal'!B17)</f>
        <v/>
      </c>
      <c r="B17" s="77" t="str">
        <f>IF('A. Personal'!C17="","",'A. Personal'!C17)</f>
        <v/>
      </c>
      <c r="C17" s="77" t="str">
        <f>IF('A. Personal'!E17="","",'A. Personal'!E17)</f>
        <v/>
      </c>
      <c r="D17" s="77" t="str">
        <f>IF('A. Personal'!D17="","",'A. Personal'!D17)</f>
        <v/>
      </c>
      <c r="E17" s="74" t="str">
        <f t="shared" si="0"/>
        <v/>
      </c>
      <c r="F17" s="74" t="str">
        <f t="shared" si="0"/>
        <v/>
      </c>
      <c r="G17" s="74" t="str">
        <f t="shared" si="0"/>
        <v/>
      </c>
      <c r="H17" s="74" t="str">
        <f t="shared" si="1"/>
        <v/>
      </c>
      <c r="I17" s="74" t="str">
        <f t="shared" si="2"/>
        <v/>
      </c>
      <c r="J17" s="74" t="str">
        <f t="shared" si="3"/>
        <v/>
      </c>
      <c r="K17" s="75" t="str">
        <f t="shared" si="4"/>
        <v/>
      </c>
      <c r="L17" s="75" t="str">
        <f t="shared" si="5"/>
        <v/>
      </c>
      <c r="M17" s="76" t="str">
        <f t="shared" si="6"/>
        <v/>
      </c>
    </row>
    <row r="18" spans="1:13" ht="12" customHeight="1" x14ac:dyDescent="0.25">
      <c r="A18" s="34" t="str">
        <f>IF('A. Personal'!B18="","",'A. Personal'!B18)</f>
        <v/>
      </c>
      <c r="B18" s="77" t="str">
        <f>IF('A. Personal'!C18="","",'A. Personal'!C18)</f>
        <v/>
      </c>
      <c r="C18" s="77" t="str">
        <f>IF('A. Personal'!E18="","",'A. Personal'!E18)</f>
        <v/>
      </c>
      <c r="D18" s="77" t="str">
        <f>IF('A. Personal'!D18="","",'A. Personal'!D18)</f>
        <v/>
      </c>
      <c r="E18" s="74" t="str">
        <f t="shared" si="0"/>
        <v/>
      </c>
      <c r="F18" s="74" t="str">
        <f t="shared" si="0"/>
        <v/>
      </c>
      <c r="G18" s="74" t="str">
        <f t="shared" si="0"/>
        <v/>
      </c>
      <c r="H18" s="74" t="str">
        <f t="shared" si="1"/>
        <v/>
      </c>
      <c r="I18" s="74" t="str">
        <f t="shared" si="2"/>
        <v/>
      </c>
      <c r="J18" s="74" t="str">
        <f t="shared" si="3"/>
        <v/>
      </c>
      <c r="K18" s="75" t="str">
        <f t="shared" si="4"/>
        <v/>
      </c>
      <c r="L18" s="75" t="str">
        <f t="shared" si="5"/>
        <v/>
      </c>
      <c r="M18" s="76" t="str">
        <f t="shared" si="6"/>
        <v/>
      </c>
    </row>
    <row r="19" spans="1:13" ht="12" customHeight="1" x14ac:dyDescent="0.25">
      <c r="A19" s="34" t="str">
        <f>IF('A. Personal'!B19="","",'A. Personal'!B19)</f>
        <v/>
      </c>
      <c r="B19" s="77" t="str">
        <f>IF('A. Personal'!C19="","",'A. Personal'!C19)</f>
        <v/>
      </c>
      <c r="C19" s="77" t="str">
        <f>IF('A. Personal'!E19="","",'A. Personal'!E19)</f>
        <v/>
      </c>
      <c r="D19" s="77" t="str">
        <f>IF('A. Personal'!D19="","",'A. Personal'!D19)</f>
        <v/>
      </c>
      <c r="E19" s="74" t="str">
        <f t="shared" si="0"/>
        <v/>
      </c>
      <c r="F19" s="74" t="str">
        <f t="shared" si="0"/>
        <v/>
      </c>
      <c r="G19" s="74" t="str">
        <f t="shared" si="0"/>
        <v/>
      </c>
      <c r="H19" s="74" t="str">
        <f t="shared" si="1"/>
        <v/>
      </c>
      <c r="I19" s="74" t="str">
        <f t="shared" si="2"/>
        <v/>
      </c>
      <c r="J19" s="74" t="str">
        <f t="shared" si="3"/>
        <v/>
      </c>
      <c r="K19" s="75" t="str">
        <f t="shared" si="4"/>
        <v/>
      </c>
      <c r="L19" s="75" t="str">
        <f t="shared" si="5"/>
        <v/>
      </c>
      <c r="M19" s="76" t="str">
        <f t="shared" si="6"/>
        <v/>
      </c>
    </row>
    <row r="20" spans="1:13" ht="12" customHeight="1" x14ac:dyDescent="0.25">
      <c r="A20" s="34" t="str">
        <f>IF('A. Personal'!B20="","",'A. Personal'!B20)</f>
        <v/>
      </c>
      <c r="B20" s="77" t="str">
        <f>IF('A. Personal'!C20="","",'A. Personal'!C20)</f>
        <v/>
      </c>
      <c r="C20" s="77" t="str">
        <f>IF('A. Personal'!E20="","",'A. Personal'!E20)</f>
        <v/>
      </c>
      <c r="D20" s="77" t="str">
        <f>IF('A. Personal'!D20="","",'A. Personal'!D20)</f>
        <v/>
      </c>
      <c r="E20" s="74" t="str">
        <f t="shared" si="0"/>
        <v/>
      </c>
      <c r="F20" s="74" t="str">
        <f t="shared" si="0"/>
        <v/>
      </c>
      <c r="G20" s="74" t="str">
        <f t="shared" si="0"/>
        <v/>
      </c>
      <c r="H20" s="74" t="str">
        <f t="shared" si="1"/>
        <v/>
      </c>
      <c r="I20" s="74" t="str">
        <f t="shared" si="2"/>
        <v/>
      </c>
      <c r="J20" s="74" t="str">
        <f t="shared" si="3"/>
        <v/>
      </c>
      <c r="K20" s="75" t="str">
        <f t="shared" si="4"/>
        <v/>
      </c>
      <c r="L20" s="75" t="str">
        <f t="shared" si="5"/>
        <v/>
      </c>
      <c r="M20" s="76" t="str">
        <f t="shared" si="6"/>
        <v/>
      </c>
    </row>
    <row r="21" spans="1:13" ht="12" customHeight="1" x14ac:dyDescent="0.25">
      <c r="A21" s="34" t="str">
        <f>IF('A. Personal'!B21="","",'A. Personal'!B21)</f>
        <v/>
      </c>
      <c r="B21" s="77" t="str">
        <f>IF('A. Personal'!C21="","",'A. Personal'!C21)</f>
        <v/>
      </c>
      <c r="C21" s="77" t="str">
        <f>IF('A. Personal'!E21="","",'A. Personal'!E21)</f>
        <v/>
      </c>
      <c r="D21" s="77" t="str">
        <f>IF('A. Personal'!D21="","",'A. Personal'!D21)</f>
        <v/>
      </c>
      <c r="E21" s="74" t="str">
        <f t="shared" si="0"/>
        <v/>
      </c>
      <c r="F21" s="74" t="str">
        <f t="shared" si="0"/>
        <v/>
      </c>
      <c r="G21" s="74" t="str">
        <f t="shared" si="0"/>
        <v/>
      </c>
      <c r="H21" s="74" t="str">
        <f t="shared" si="1"/>
        <v/>
      </c>
      <c r="I21" s="74" t="str">
        <f t="shared" si="2"/>
        <v/>
      </c>
      <c r="J21" s="74" t="str">
        <f t="shared" si="3"/>
        <v/>
      </c>
      <c r="K21" s="75" t="str">
        <f t="shared" si="4"/>
        <v/>
      </c>
      <c r="L21" s="75" t="str">
        <f t="shared" si="5"/>
        <v/>
      </c>
      <c r="M21" s="76" t="str">
        <f t="shared" si="6"/>
        <v/>
      </c>
    </row>
    <row r="22" spans="1:13" ht="12" customHeight="1" x14ac:dyDescent="0.25">
      <c r="A22" s="34" t="str">
        <f>IF('A. Personal'!B22="","",'A. Personal'!B22)</f>
        <v/>
      </c>
      <c r="B22" s="77" t="str">
        <f>IF('A. Personal'!C22="","",'A. Personal'!C22)</f>
        <v/>
      </c>
      <c r="C22" s="77" t="str">
        <f>IF('A. Personal'!E22="","",'A. Personal'!E22)</f>
        <v/>
      </c>
      <c r="D22" s="77" t="str">
        <f>IF('A. Personal'!D22="","",'A. Personal'!D22)</f>
        <v/>
      </c>
      <c r="E22" s="74" t="str">
        <f t="shared" si="0"/>
        <v/>
      </c>
      <c r="F22" s="74" t="str">
        <f t="shared" si="0"/>
        <v/>
      </c>
      <c r="G22" s="74" t="str">
        <f t="shared" si="0"/>
        <v/>
      </c>
      <c r="H22" s="74" t="str">
        <f t="shared" si="1"/>
        <v/>
      </c>
      <c r="I22" s="74" t="str">
        <f t="shared" si="2"/>
        <v/>
      </c>
      <c r="J22" s="74" t="str">
        <f t="shared" si="3"/>
        <v/>
      </c>
      <c r="K22" s="75" t="str">
        <f t="shared" si="4"/>
        <v/>
      </c>
      <c r="L22" s="75" t="str">
        <f t="shared" si="5"/>
        <v/>
      </c>
      <c r="M22" s="76" t="str">
        <f t="shared" si="6"/>
        <v/>
      </c>
    </row>
    <row r="23" spans="1:13" ht="12" customHeight="1" x14ac:dyDescent="0.25">
      <c r="A23" s="34" t="str">
        <f>IF('A. Personal'!B23="","",'A. Personal'!B23)</f>
        <v/>
      </c>
      <c r="B23" s="77" t="str">
        <f>IF('A. Personal'!C23="","",'A. Personal'!C23)</f>
        <v/>
      </c>
      <c r="C23" s="77" t="str">
        <f>IF('A. Personal'!E23="","",'A. Personal'!E23)</f>
        <v/>
      </c>
      <c r="D23" s="77" t="str">
        <f>IF('A. Personal'!D23="","",'A. Personal'!D23)</f>
        <v/>
      </c>
      <c r="E23" s="74" t="str">
        <f t="shared" si="0"/>
        <v/>
      </c>
      <c r="F23" s="74" t="str">
        <f t="shared" si="0"/>
        <v/>
      </c>
      <c r="G23" s="74" t="str">
        <f t="shared" si="0"/>
        <v/>
      </c>
      <c r="H23" s="74" t="str">
        <f t="shared" si="1"/>
        <v/>
      </c>
      <c r="I23" s="74" t="str">
        <f t="shared" si="2"/>
        <v/>
      </c>
      <c r="J23" s="74" t="str">
        <f t="shared" si="3"/>
        <v/>
      </c>
      <c r="K23" s="75" t="str">
        <f t="shared" si="4"/>
        <v/>
      </c>
      <c r="L23" s="75" t="str">
        <f t="shared" si="5"/>
        <v/>
      </c>
      <c r="M23" s="76" t="str">
        <f t="shared" si="6"/>
        <v/>
      </c>
    </row>
    <row r="24" spans="1:13" ht="12" customHeight="1" x14ac:dyDescent="0.25">
      <c r="A24" s="34" t="str">
        <f>IF('A. Personal'!B24="","",'A. Personal'!B24)</f>
        <v/>
      </c>
      <c r="B24" s="77" t="str">
        <f>IF('A. Personal'!C24="","",'A. Personal'!C24)</f>
        <v/>
      </c>
      <c r="C24" s="77" t="str">
        <f>IF('A. Personal'!E24="","",'A. Personal'!E24)</f>
        <v/>
      </c>
      <c r="D24" s="77" t="str">
        <f>IF('A. Personal'!D24="","",'A. Personal'!D24)</f>
        <v/>
      </c>
      <c r="E24" s="74" t="str">
        <f t="shared" si="0"/>
        <v/>
      </c>
      <c r="F24" s="74" t="str">
        <f t="shared" si="0"/>
        <v/>
      </c>
      <c r="G24" s="74" t="str">
        <f t="shared" si="0"/>
        <v/>
      </c>
      <c r="H24" s="74" t="str">
        <f t="shared" si="1"/>
        <v/>
      </c>
      <c r="I24" s="74" t="str">
        <f t="shared" si="2"/>
        <v/>
      </c>
      <c r="J24" s="74" t="str">
        <f t="shared" si="3"/>
        <v/>
      </c>
      <c r="K24" s="75" t="str">
        <f t="shared" si="4"/>
        <v/>
      </c>
      <c r="L24" s="75" t="str">
        <f t="shared" si="5"/>
        <v/>
      </c>
      <c r="M24" s="76" t="str">
        <f t="shared" si="6"/>
        <v/>
      </c>
    </row>
    <row r="25" spans="1:13" ht="12" customHeight="1" x14ac:dyDescent="0.25">
      <c r="A25" s="34" t="str">
        <f>IF('A. Personal'!B25="","",'A. Personal'!B25)</f>
        <v/>
      </c>
      <c r="B25" s="77" t="str">
        <f>IF('A. Personal'!C25="","",'A. Personal'!C25)</f>
        <v/>
      </c>
      <c r="C25" s="77" t="str">
        <f>IF('A. Personal'!E25="","",'A. Personal'!E25)</f>
        <v/>
      </c>
      <c r="D25" s="77" t="str">
        <f>IF('A. Personal'!D25="","",'A. Personal'!D25)</f>
        <v/>
      </c>
      <c r="E25" s="74" t="str">
        <f t="shared" si="0"/>
        <v/>
      </c>
      <c r="F25" s="74" t="str">
        <f t="shared" si="0"/>
        <v/>
      </c>
      <c r="G25" s="74" t="str">
        <f t="shared" si="0"/>
        <v/>
      </c>
      <c r="H25" s="74" t="str">
        <f t="shared" si="1"/>
        <v/>
      </c>
      <c r="I25" s="74" t="str">
        <f t="shared" si="2"/>
        <v/>
      </c>
      <c r="J25" s="74" t="str">
        <f t="shared" si="3"/>
        <v/>
      </c>
      <c r="K25" s="75" t="str">
        <f t="shared" si="4"/>
        <v/>
      </c>
      <c r="L25" s="75" t="str">
        <f t="shared" si="5"/>
        <v/>
      </c>
      <c r="M25" s="76" t="str">
        <f t="shared" si="6"/>
        <v/>
      </c>
    </row>
    <row r="26" spans="1:13" ht="13.8" x14ac:dyDescent="0.25">
      <c r="A26" s="95" t="s">
        <v>33</v>
      </c>
      <c r="B26" s="95"/>
      <c r="C26" s="95"/>
      <c r="D26" s="95"/>
      <c r="E26" s="96"/>
      <c r="F26" s="97"/>
      <c r="G26" s="97"/>
      <c r="H26" s="97"/>
      <c r="I26" s="97"/>
      <c r="J26" s="98"/>
      <c r="K26" s="99"/>
      <c r="L26" s="98" t="s">
        <v>32</v>
      </c>
      <c r="M26" s="94">
        <f>SUM(M6:M25)</f>
        <v>0</v>
      </c>
    </row>
    <row r="27" spans="1:13" x14ac:dyDescent="0.25">
      <c r="L27" s="14"/>
    </row>
    <row r="28" spans="1:13" x14ac:dyDescent="0.25">
      <c r="A28" s="78" t="s">
        <v>70</v>
      </c>
      <c r="B28" s="79"/>
      <c r="C28" s="79"/>
      <c r="D28" s="79"/>
      <c r="E28" s="79"/>
      <c r="F28" s="79"/>
      <c r="G28" s="79"/>
      <c r="H28" s="79"/>
      <c r="I28" s="79"/>
      <c r="J28" s="79"/>
      <c r="K28" s="79"/>
      <c r="L28" s="80"/>
      <c r="M28" s="79"/>
    </row>
    <row r="29" spans="1:13" ht="26.4" x14ac:dyDescent="0.25">
      <c r="A29" s="166" t="s">
        <v>46</v>
      </c>
      <c r="B29" s="57" t="s">
        <v>1</v>
      </c>
      <c r="C29" s="57" t="s">
        <v>30</v>
      </c>
      <c r="D29" s="54" t="s">
        <v>31</v>
      </c>
      <c r="E29" s="57" t="s">
        <v>4</v>
      </c>
      <c r="F29" s="57" t="s">
        <v>5</v>
      </c>
      <c r="G29" s="57" t="s">
        <v>6</v>
      </c>
      <c r="H29" s="57" t="s">
        <v>7</v>
      </c>
      <c r="I29" s="57" t="s">
        <v>7</v>
      </c>
      <c r="J29" s="166" t="s">
        <v>10</v>
      </c>
      <c r="K29" s="57" t="s">
        <v>11</v>
      </c>
      <c r="L29" s="57" t="s">
        <v>40</v>
      </c>
      <c r="M29" s="57" t="s">
        <v>14</v>
      </c>
    </row>
    <row r="30" spans="1:13" x14ac:dyDescent="0.25">
      <c r="A30" s="166"/>
      <c r="B30" s="57" t="s">
        <v>21</v>
      </c>
      <c r="C30" s="57" t="s">
        <v>27</v>
      </c>
      <c r="D30" s="57" t="s">
        <v>3</v>
      </c>
      <c r="E30" s="58">
        <f>+E5</f>
        <v>5.0000000000000001E-3</v>
      </c>
      <c r="F30" s="58">
        <f>+F5</f>
        <v>5.0000000000000001E-3</v>
      </c>
      <c r="G30" s="58">
        <f>+G5</f>
        <v>0.1115</v>
      </c>
      <c r="H30" s="57" t="s">
        <v>8</v>
      </c>
      <c r="I30" s="57" t="s">
        <v>9</v>
      </c>
      <c r="J30" s="166"/>
      <c r="K30" s="57" t="s">
        <v>12</v>
      </c>
      <c r="L30" s="57" t="s">
        <v>41</v>
      </c>
      <c r="M30" s="57" t="s">
        <v>13</v>
      </c>
    </row>
    <row r="31" spans="1:13" ht="12" customHeight="1" x14ac:dyDescent="0.25">
      <c r="A31" s="34" t="str">
        <f>IF('A. Personal'!B30="","",'A. Personal'!B30)</f>
        <v xml:space="preserve">PERSONAL DE DIRECCIÓN </v>
      </c>
      <c r="B31" s="77" t="str">
        <f>IF('A. Personal'!C30="","",'A. Personal'!C30)</f>
        <v/>
      </c>
      <c r="C31" s="77" t="str">
        <f>IF('A. Personal'!F30="","",'A. Personal'!F30*'A. Personal'!E30)</f>
        <v/>
      </c>
      <c r="D31" s="77" t="str">
        <f>IF('A. Personal'!D30="","",'A. Personal'!D30)</f>
        <v/>
      </c>
      <c r="E31" s="74" t="str">
        <f t="shared" ref="E31:G41" si="7">IF(OR($B31="",$C31="",$D31=""),"",ROUND(($C31*E$5)*$D31,2))</f>
        <v/>
      </c>
      <c r="F31" s="74" t="str">
        <f t="shared" si="7"/>
        <v/>
      </c>
      <c r="G31" s="74" t="str">
        <f t="shared" si="7"/>
        <v/>
      </c>
      <c r="H31" s="74" t="str">
        <f t="shared" ref="H31:H41" si="8">IF(OR($B31="",$C31="",$D31=""),"",ROUND(($C31/12)*$D31,2))</f>
        <v/>
      </c>
      <c r="I31" s="74" t="str">
        <f t="shared" ref="I31:I41" si="9">IF(OR($B31="",$C31="",$D31=""),"",ROUND(($P$2/12)*$D31,2))</f>
        <v/>
      </c>
      <c r="J31" s="74" t="str">
        <f t="shared" ref="J31:J41" si="10">IF(OR($B31="",$C31="",$D31=""),"",ROUND(($C31/24)*$D31,2))</f>
        <v/>
      </c>
      <c r="K31" s="75" t="str">
        <f t="shared" ref="K31:K41" si="11">IF(OR($B31="",$C31="",$D31=""),"",SUM(E31:J31))</f>
        <v/>
      </c>
      <c r="L31" s="75" t="str">
        <f t="shared" ref="L31:L41" si="12">IF(OR($B31="",$C31="",$D31=""),"",K31)</f>
        <v/>
      </c>
      <c r="M31" s="76" t="str">
        <f t="shared" ref="M31:M41" si="13">IF(OR($B31="",$C31="",$D31=""),"",B31*K31)</f>
        <v/>
      </c>
    </row>
    <row r="32" spans="1:13" ht="12" customHeight="1" x14ac:dyDescent="0.25">
      <c r="A32" s="34" t="str">
        <f>IF('A. Personal'!B31="","",'A. Personal'!B31)</f>
        <v xml:space="preserve">PERSONAL INTERMEDIO </v>
      </c>
      <c r="B32" s="77" t="str">
        <f>IF('A. Personal'!C31="","",'A. Personal'!C31)</f>
        <v/>
      </c>
      <c r="C32" s="77" t="str">
        <f>IF('A. Personal'!F31="","",'A. Personal'!F31*'A. Personal'!E31)</f>
        <v/>
      </c>
      <c r="D32" s="77" t="str">
        <f>IF('A. Personal'!D31="","",'A. Personal'!D31)</f>
        <v/>
      </c>
      <c r="E32" s="74" t="str">
        <f t="shared" si="7"/>
        <v/>
      </c>
      <c r="F32" s="74" t="str">
        <f t="shared" si="7"/>
        <v/>
      </c>
      <c r="G32" s="74" t="str">
        <f t="shared" si="7"/>
        <v/>
      </c>
      <c r="H32" s="74" t="str">
        <f t="shared" si="8"/>
        <v/>
      </c>
      <c r="I32" s="74" t="str">
        <f t="shared" si="9"/>
        <v/>
      </c>
      <c r="J32" s="74" t="str">
        <f t="shared" si="10"/>
        <v/>
      </c>
      <c r="K32" s="75" t="str">
        <f t="shared" si="11"/>
        <v/>
      </c>
      <c r="L32" s="75" t="str">
        <f t="shared" si="12"/>
        <v/>
      </c>
      <c r="M32" s="76" t="str">
        <f t="shared" si="13"/>
        <v/>
      </c>
    </row>
    <row r="33" spans="1:13" ht="12" customHeight="1" x14ac:dyDescent="0.25">
      <c r="A33" s="34" t="str">
        <f>IF('A. Personal'!B32="","",'A. Personal'!B32)</f>
        <v xml:space="preserve">PERSONAL DE MANTENIMIENTO Y LIMPIEZA </v>
      </c>
      <c r="B33" s="77" t="str">
        <f>IF('A. Personal'!C32="","",'A. Personal'!C32)</f>
        <v/>
      </c>
      <c r="C33" s="77" t="str">
        <f>IF('A. Personal'!F32="","",'A. Personal'!F32*'A. Personal'!E32)</f>
        <v/>
      </c>
      <c r="D33" s="77" t="str">
        <f>IF('A. Personal'!D32="","",'A. Personal'!D32)</f>
        <v/>
      </c>
      <c r="E33" s="74" t="str">
        <f t="shared" si="7"/>
        <v/>
      </c>
      <c r="F33" s="74" t="str">
        <f t="shared" si="7"/>
        <v/>
      </c>
      <c r="G33" s="74" t="str">
        <f t="shared" si="7"/>
        <v/>
      </c>
      <c r="H33" s="74" t="str">
        <f t="shared" si="8"/>
        <v/>
      </c>
      <c r="I33" s="74" t="str">
        <f t="shared" si="9"/>
        <v/>
      </c>
      <c r="J33" s="74" t="str">
        <f t="shared" si="10"/>
        <v/>
      </c>
      <c r="K33" s="75" t="str">
        <f t="shared" si="11"/>
        <v/>
      </c>
      <c r="L33" s="75" t="str">
        <f t="shared" si="12"/>
        <v/>
      </c>
      <c r="M33" s="76" t="str">
        <f t="shared" si="13"/>
        <v/>
      </c>
    </row>
    <row r="34" spans="1:13" ht="12" customHeight="1" x14ac:dyDescent="0.25">
      <c r="A34" s="34" t="str">
        <f>IF('A. Personal'!B33="","",'A. Personal'!B33)</f>
        <v xml:space="preserve">PERSONAL SUBALTERNO </v>
      </c>
      <c r="B34" s="77" t="str">
        <f>IF('A. Personal'!C33="","",'A. Personal'!C33)</f>
        <v/>
      </c>
      <c r="C34" s="77" t="str">
        <f>IF('A. Personal'!F33="","",'A. Personal'!F33*'A. Personal'!E33)</f>
        <v/>
      </c>
      <c r="D34" s="77" t="str">
        <f>IF('A. Personal'!D33="","",'A. Personal'!D33)</f>
        <v/>
      </c>
      <c r="E34" s="74" t="str">
        <f t="shared" si="7"/>
        <v/>
      </c>
      <c r="F34" s="74" t="str">
        <f t="shared" si="7"/>
        <v/>
      </c>
      <c r="G34" s="74" t="str">
        <f t="shared" si="7"/>
        <v/>
      </c>
      <c r="H34" s="74" t="str">
        <f t="shared" si="8"/>
        <v/>
      </c>
      <c r="I34" s="74" t="str">
        <f t="shared" si="9"/>
        <v/>
      </c>
      <c r="J34" s="74" t="str">
        <f t="shared" si="10"/>
        <v/>
      </c>
      <c r="K34" s="75" t="str">
        <f t="shared" si="11"/>
        <v/>
      </c>
      <c r="L34" s="75" t="str">
        <f t="shared" si="12"/>
        <v/>
      </c>
      <c r="M34" s="76" t="str">
        <f t="shared" si="13"/>
        <v/>
      </c>
    </row>
    <row r="35" spans="1:13" ht="12" customHeight="1" x14ac:dyDescent="0.25">
      <c r="A35" s="34" t="str">
        <f>IF('A. Personal'!B34="","",'A. Personal'!B34)</f>
        <v xml:space="preserve">PERSONAL DE CONTROL DE CALIDAD </v>
      </c>
      <c r="B35" s="77" t="str">
        <f>IF('A. Personal'!C34="","",'A. Personal'!C34)</f>
        <v/>
      </c>
      <c r="C35" s="77" t="str">
        <f>IF('A. Personal'!F34="","",'A. Personal'!F34*'A. Personal'!E34)</f>
        <v/>
      </c>
      <c r="D35" s="77" t="str">
        <f>IF('A. Personal'!D34="","",'A. Personal'!D34)</f>
        <v/>
      </c>
      <c r="E35" s="74" t="str">
        <f t="shared" si="7"/>
        <v/>
      </c>
      <c r="F35" s="74" t="str">
        <f t="shared" si="7"/>
        <v/>
      </c>
      <c r="G35" s="74" t="str">
        <f t="shared" si="7"/>
        <v/>
      </c>
      <c r="H35" s="74" t="str">
        <f t="shared" si="8"/>
        <v/>
      </c>
      <c r="I35" s="74" t="str">
        <f t="shared" si="9"/>
        <v/>
      </c>
      <c r="J35" s="74" t="str">
        <f t="shared" si="10"/>
        <v/>
      </c>
      <c r="K35" s="75" t="str">
        <f t="shared" si="11"/>
        <v/>
      </c>
      <c r="L35" s="75" t="str">
        <f t="shared" si="12"/>
        <v/>
      </c>
      <c r="M35" s="76" t="str">
        <f t="shared" si="13"/>
        <v/>
      </c>
    </row>
    <row r="36" spans="1:13" ht="12" customHeight="1" x14ac:dyDescent="0.25">
      <c r="A36" s="34" t="str">
        <f>IF('A. Personal'!B35="","",'A. Personal'!B35)</f>
        <v xml:space="preserve">PERSONAL INFORMÁTICO </v>
      </c>
      <c r="B36" s="77" t="str">
        <f>IF('A. Personal'!C35="","",'A. Personal'!C35)</f>
        <v/>
      </c>
      <c r="C36" s="77" t="str">
        <f>IF('A. Personal'!F35="","",'A. Personal'!F35*'A. Personal'!E35)</f>
        <v/>
      </c>
      <c r="D36" s="77" t="str">
        <f>IF('A. Personal'!D35="","",'A. Personal'!D35)</f>
        <v/>
      </c>
      <c r="E36" s="74" t="str">
        <f t="shared" si="7"/>
        <v/>
      </c>
      <c r="F36" s="74" t="str">
        <f t="shared" si="7"/>
        <v/>
      </c>
      <c r="G36" s="74" t="str">
        <f t="shared" si="7"/>
        <v/>
      </c>
      <c r="H36" s="74" t="str">
        <f t="shared" si="8"/>
        <v/>
      </c>
      <c r="I36" s="74" t="str">
        <f t="shared" si="9"/>
        <v/>
      </c>
      <c r="J36" s="74" t="str">
        <f t="shared" si="10"/>
        <v/>
      </c>
      <c r="K36" s="75" t="str">
        <f t="shared" si="11"/>
        <v/>
      </c>
      <c r="L36" s="75" t="str">
        <f t="shared" si="12"/>
        <v/>
      </c>
      <c r="M36" s="76" t="str">
        <f t="shared" si="13"/>
        <v/>
      </c>
    </row>
    <row r="37" spans="1:13" ht="12" customHeight="1" x14ac:dyDescent="0.25">
      <c r="A37" s="34" t="str">
        <f>IF('A. Personal'!B36="","",'A. Personal'!B36)</f>
        <v xml:space="preserve">PERSONAL DE SERVICIOS VARIOS </v>
      </c>
      <c r="B37" s="77" t="str">
        <f>IF('A. Personal'!C36="","",'A. Personal'!C36)</f>
        <v/>
      </c>
      <c r="C37" s="77" t="str">
        <f>IF('A. Personal'!F36="","",'A. Personal'!F36*'A. Personal'!E36)</f>
        <v/>
      </c>
      <c r="D37" s="77" t="str">
        <f>IF('A. Personal'!D36="","",'A. Personal'!D36)</f>
        <v/>
      </c>
      <c r="E37" s="74" t="str">
        <f t="shared" si="7"/>
        <v/>
      </c>
      <c r="F37" s="74" t="str">
        <f t="shared" si="7"/>
        <v/>
      </c>
      <c r="G37" s="74" t="str">
        <f t="shared" si="7"/>
        <v/>
      </c>
      <c r="H37" s="74" t="str">
        <f t="shared" si="8"/>
        <v/>
      </c>
      <c r="I37" s="74" t="str">
        <f t="shared" si="9"/>
        <v/>
      </c>
      <c r="J37" s="74" t="str">
        <f t="shared" si="10"/>
        <v/>
      </c>
      <c r="K37" s="75" t="str">
        <f t="shared" si="11"/>
        <v/>
      </c>
      <c r="L37" s="75" t="str">
        <f t="shared" si="12"/>
        <v/>
      </c>
      <c r="M37" s="76" t="str">
        <f t="shared" si="13"/>
        <v/>
      </c>
    </row>
    <row r="38" spans="1:13" ht="12" customHeight="1" x14ac:dyDescent="0.25">
      <c r="A38" s="34" t="str">
        <f>IF('A. Personal'!B37="","",'A. Personal'!B37)</f>
        <v/>
      </c>
      <c r="B38" s="77" t="str">
        <f>IF('A. Personal'!C37="","",'A. Personal'!C37)</f>
        <v/>
      </c>
      <c r="C38" s="77" t="str">
        <f>IF('A. Personal'!F37="","",'A. Personal'!F37*'A. Personal'!E37)</f>
        <v/>
      </c>
      <c r="D38" s="77" t="str">
        <f>IF('A. Personal'!D37="","",'A. Personal'!D37)</f>
        <v/>
      </c>
      <c r="E38" s="74" t="str">
        <f t="shared" si="7"/>
        <v/>
      </c>
      <c r="F38" s="74" t="str">
        <f t="shared" si="7"/>
        <v/>
      </c>
      <c r="G38" s="74" t="str">
        <f t="shared" si="7"/>
        <v/>
      </c>
      <c r="H38" s="74" t="str">
        <f t="shared" si="8"/>
        <v/>
      </c>
      <c r="I38" s="74" t="str">
        <f t="shared" si="9"/>
        <v/>
      </c>
      <c r="J38" s="74" t="str">
        <f t="shared" si="10"/>
        <v/>
      </c>
      <c r="K38" s="75" t="str">
        <f t="shared" si="11"/>
        <v/>
      </c>
      <c r="L38" s="75" t="str">
        <f t="shared" si="12"/>
        <v/>
      </c>
      <c r="M38" s="76" t="str">
        <f t="shared" si="13"/>
        <v/>
      </c>
    </row>
    <row r="39" spans="1:13" ht="12" customHeight="1" x14ac:dyDescent="0.25">
      <c r="A39" s="34" t="str">
        <f>IF('A. Personal'!B38="","",'A. Personal'!B38)</f>
        <v/>
      </c>
      <c r="B39" s="77" t="str">
        <f>IF('A. Personal'!C38="","",'A. Personal'!C38)</f>
        <v/>
      </c>
      <c r="C39" s="77" t="str">
        <f>IF('A. Personal'!F38="","",'A. Personal'!F38*'A. Personal'!E38)</f>
        <v/>
      </c>
      <c r="D39" s="77" t="str">
        <f>IF('A. Personal'!D38="","",'A. Personal'!D38)</f>
        <v/>
      </c>
      <c r="E39" s="74" t="str">
        <f t="shared" si="7"/>
        <v/>
      </c>
      <c r="F39" s="74" t="str">
        <f t="shared" si="7"/>
        <v/>
      </c>
      <c r="G39" s="74" t="str">
        <f t="shared" si="7"/>
        <v/>
      </c>
      <c r="H39" s="74" t="str">
        <f t="shared" si="8"/>
        <v/>
      </c>
      <c r="I39" s="74" t="str">
        <f t="shared" si="9"/>
        <v/>
      </c>
      <c r="J39" s="74" t="str">
        <f t="shared" si="10"/>
        <v/>
      </c>
      <c r="K39" s="75" t="str">
        <f t="shared" si="11"/>
        <v/>
      </c>
      <c r="L39" s="75" t="str">
        <f t="shared" si="12"/>
        <v/>
      </c>
      <c r="M39" s="76" t="str">
        <f t="shared" si="13"/>
        <v/>
      </c>
    </row>
    <row r="40" spans="1:13" ht="12" customHeight="1" x14ac:dyDescent="0.25">
      <c r="A40" s="34" t="str">
        <f>IF('A. Personal'!B39="","",'A. Personal'!B39)</f>
        <v/>
      </c>
      <c r="B40" s="77" t="str">
        <f>IF('A. Personal'!C39="","",'A. Personal'!C39)</f>
        <v/>
      </c>
      <c r="C40" s="77" t="str">
        <f>IF('A. Personal'!F39="","",'A. Personal'!F39*'A. Personal'!E39)</f>
        <v/>
      </c>
      <c r="D40" s="77" t="str">
        <f>IF('A. Personal'!D39="","",'A. Personal'!D39)</f>
        <v/>
      </c>
      <c r="E40" s="74" t="str">
        <f t="shared" si="7"/>
        <v/>
      </c>
      <c r="F40" s="74" t="str">
        <f t="shared" si="7"/>
        <v/>
      </c>
      <c r="G40" s="74" t="str">
        <f t="shared" si="7"/>
        <v/>
      </c>
      <c r="H40" s="74" t="str">
        <f t="shared" si="8"/>
        <v/>
      </c>
      <c r="I40" s="74" t="str">
        <f t="shared" si="9"/>
        <v/>
      </c>
      <c r="J40" s="74" t="str">
        <f t="shared" si="10"/>
        <v/>
      </c>
      <c r="K40" s="75" t="str">
        <f t="shared" si="11"/>
        <v/>
      </c>
      <c r="L40" s="75" t="str">
        <f t="shared" si="12"/>
        <v/>
      </c>
      <c r="M40" s="76" t="str">
        <f t="shared" si="13"/>
        <v/>
      </c>
    </row>
    <row r="41" spans="1:13" ht="12" customHeight="1" x14ac:dyDescent="0.25">
      <c r="A41" s="34" t="str">
        <f>IF('A. Personal'!B40="","",'A. Personal'!B40)</f>
        <v/>
      </c>
      <c r="B41" s="77" t="str">
        <f>IF('A. Personal'!C40="","",'A. Personal'!C40)</f>
        <v/>
      </c>
      <c r="C41" s="77" t="str">
        <f>IF('A. Personal'!F40="","",'A. Personal'!F40*'A. Personal'!E40)</f>
        <v/>
      </c>
      <c r="D41" s="77" t="str">
        <f>IF('A. Personal'!D40="","",'A. Personal'!D40)</f>
        <v/>
      </c>
      <c r="E41" s="74" t="str">
        <f t="shared" si="7"/>
        <v/>
      </c>
      <c r="F41" s="74" t="str">
        <f t="shared" si="7"/>
        <v/>
      </c>
      <c r="G41" s="74" t="str">
        <f t="shared" si="7"/>
        <v/>
      </c>
      <c r="H41" s="74" t="str">
        <f t="shared" si="8"/>
        <v/>
      </c>
      <c r="I41" s="74" t="str">
        <f t="shared" si="9"/>
        <v/>
      </c>
      <c r="J41" s="74" t="str">
        <f t="shared" si="10"/>
        <v/>
      </c>
      <c r="K41" s="75" t="str">
        <f t="shared" si="11"/>
        <v/>
      </c>
      <c r="L41" s="75" t="str">
        <f t="shared" si="12"/>
        <v/>
      </c>
      <c r="M41" s="76" t="str">
        <f t="shared" si="13"/>
        <v/>
      </c>
    </row>
    <row r="42" spans="1:13" ht="14.4" thickBot="1" x14ac:dyDescent="0.3">
      <c r="A42" s="90" t="s">
        <v>33</v>
      </c>
      <c r="B42" s="91"/>
      <c r="C42" s="91"/>
      <c r="D42" s="91"/>
      <c r="E42" s="92"/>
      <c r="F42" s="92"/>
      <c r="G42" s="92"/>
      <c r="H42" s="92"/>
      <c r="I42" s="92"/>
      <c r="J42" s="92"/>
      <c r="K42" s="93"/>
      <c r="L42" s="92" t="s">
        <v>32</v>
      </c>
      <c r="M42" s="94">
        <f>SUM(M31:M41)</f>
        <v>0</v>
      </c>
    </row>
    <row r="43" spans="1:13" ht="13.8" thickTop="1" x14ac:dyDescent="0.25">
      <c r="A43" s="2"/>
      <c r="B43" s="15"/>
      <c r="C43" s="7"/>
      <c r="D43" s="17"/>
      <c r="E43" s="7"/>
      <c r="F43" s="7"/>
      <c r="G43" s="23"/>
      <c r="H43" s="23"/>
      <c r="I43" s="23"/>
      <c r="J43" s="23"/>
      <c r="K43" s="23"/>
    </row>
    <row r="44" spans="1:13" x14ac:dyDescent="0.25">
      <c r="A44" s="2"/>
      <c r="B44" s="15"/>
      <c r="C44" s="7"/>
      <c r="D44" s="17"/>
      <c r="E44" s="7"/>
      <c r="F44" s="7"/>
      <c r="G44" s="23"/>
      <c r="H44" s="23"/>
      <c r="I44" s="23"/>
      <c r="J44" s="23"/>
      <c r="K44" s="23"/>
    </row>
    <row r="45" spans="1:13" x14ac:dyDescent="0.25">
      <c r="A45" s="2"/>
      <c r="B45" s="15"/>
      <c r="C45" s="7"/>
      <c r="D45" s="17"/>
      <c r="E45" s="7"/>
      <c r="F45" s="7"/>
      <c r="G45" s="23"/>
      <c r="H45" s="23"/>
      <c r="I45" s="23"/>
      <c r="J45" s="23"/>
      <c r="K45" s="23"/>
    </row>
    <row r="46" spans="1:13" x14ac:dyDescent="0.25">
      <c r="A46" s="2"/>
      <c r="B46" s="15"/>
      <c r="C46" s="7"/>
      <c r="D46" s="17"/>
      <c r="E46" s="7"/>
      <c r="F46" s="7"/>
      <c r="G46" s="23"/>
      <c r="H46" s="23"/>
      <c r="I46" s="23"/>
      <c r="J46" s="23"/>
      <c r="K46" s="23"/>
    </row>
    <row r="47" spans="1:13" x14ac:dyDescent="0.25">
      <c r="A47" s="2"/>
      <c r="B47" s="15"/>
      <c r="C47" s="7"/>
      <c r="D47" s="17"/>
      <c r="E47" s="7"/>
      <c r="F47" s="7"/>
      <c r="G47" s="23"/>
      <c r="H47" s="23"/>
      <c r="I47" s="23"/>
      <c r="J47" s="23"/>
      <c r="K47" s="23"/>
    </row>
  </sheetData>
  <sheetProtection algorithmName="SHA-512" hashValue="aPkmhrFAQhW2VjyFPqf4lZUUBjOx8yiasvIRXo6ul5Age4DdMbdkvFik8ZNCzqJNromV2oh5PfvcVQvtRhAs3w==" saltValue="290WoRKijCBvmS5xal5o1g==" spinCount="100000" sheet="1" objects="1" scenarios="1" autoFilter="0"/>
  <mergeCells count="4">
    <mergeCell ref="A4:A5"/>
    <mergeCell ref="J4:J5"/>
    <mergeCell ref="A29:A30"/>
    <mergeCell ref="J29:J30"/>
  </mergeCells>
  <phoneticPr fontId="4" type="noConversion"/>
  <dataValidations count="1">
    <dataValidation allowBlank="1" showInputMessage="1" showErrorMessage="1" promptTitle="INGRESAR DATOS:" prompt="VERIFICAR EL PORCENTAJE APLICABLE" sqref="E5:G5" xr:uid="{C86ECBB5-40EB-4060-A521-B2E87C254269}"/>
  </dataValidations>
  <pageMargins left="0.56000000000000005" right="0.75" top="1" bottom="1.58" header="0" footer="0"/>
  <pageSetup paperSize="9"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79"/>
  <sheetViews>
    <sheetView view="pageBreakPreview" topLeftCell="A44" zoomScale="115" zoomScaleSheetLayoutView="115" workbookViewId="0">
      <selection activeCell="D64" sqref="D64:E64"/>
    </sheetView>
  </sheetViews>
  <sheetFormatPr baseColWidth="10" defaultColWidth="11.44140625" defaultRowHeight="13.2" x14ac:dyDescent="0.25"/>
  <cols>
    <col min="1" max="1" width="2.5546875" style="1" customWidth="1"/>
    <col min="2" max="2" width="49.44140625" style="1" customWidth="1"/>
    <col min="3" max="3" width="9.21875" style="7" bestFit="1" customWidth="1"/>
    <col min="4" max="4" width="11.6640625" style="7" bestFit="1" customWidth="1"/>
    <col min="5" max="6" width="13.109375" style="7" customWidth="1"/>
    <col min="7" max="7" width="13" style="7" customWidth="1"/>
    <col min="8" max="8" width="11.44140625" style="1"/>
    <col min="9" max="9" width="32.44140625" style="1" customWidth="1"/>
    <col min="10" max="10" width="10.44140625" style="1" customWidth="1"/>
    <col min="11" max="11" width="13.5546875" style="1" customWidth="1"/>
    <col min="12" max="14" width="11.44140625" style="1"/>
    <col min="15" max="15" width="22.77734375" style="1" customWidth="1"/>
    <col min="16" max="16384" width="11.44140625" style="1"/>
  </cols>
  <sheetData>
    <row r="2" spans="2:14" ht="15.6" x14ac:dyDescent="0.25">
      <c r="B2" s="25" t="s">
        <v>75</v>
      </c>
    </row>
    <row r="3" spans="2:14" ht="16.2" thickBot="1" x14ac:dyDescent="0.3">
      <c r="B3" s="81" t="s">
        <v>76</v>
      </c>
      <c r="C3" s="82"/>
      <c r="D3" s="82"/>
      <c r="E3" s="82"/>
      <c r="F3" s="82"/>
      <c r="G3" s="83"/>
      <c r="H3" s="2"/>
    </row>
    <row r="4" spans="2:14" ht="30.3" customHeight="1" thickTop="1" x14ac:dyDescent="0.25">
      <c r="B4" s="169" t="s">
        <v>0</v>
      </c>
      <c r="C4" s="59" t="s">
        <v>1</v>
      </c>
      <c r="D4" s="60" t="s">
        <v>24</v>
      </c>
      <c r="E4" s="171" t="s">
        <v>28</v>
      </c>
      <c r="F4" s="172"/>
      <c r="G4" s="173"/>
      <c r="H4" s="10"/>
    </row>
    <row r="5" spans="2:14" ht="13.8" thickBot="1" x14ac:dyDescent="0.3">
      <c r="B5" s="170"/>
      <c r="C5" s="61" t="s">
        <v>21</v>
      </c>
      <c r="D5" s="62" t="s">
        <v>23</v>
      </c>
      <c r="E5" s="63" t="s">
        <v>48</v>
      </c>
      <c r="F5" s="64" t="s">
        <v>49</v>
      </c>
      <c r="G5" s="65" t="s">
        <v>19</v>
      </c>
      <c r="H5" s="11"/>
      <c r="N5" s="5"/>
    </row>
    <row r="6" spans="2:14" ht="13.8" thickTop="1" x14ac:dyDescent="0.25">
      <c r="B6" s="39"/>
      <c r="C6" s="40"/>
      <c r="D6" s="40"/>
      <c r="E6" s="40"/>
      <c r="F6" s="40"/>
      <c r="G6" s="41"/>
      <c r="H6" s="2"/>
      <c r="N6" s="10"/>
    </row>
    <row r="7" spans="2:14" ht="12" customHeight="1" x14ac:dyDescent="0.25">
      <c r="B7" s="33" t="str">
        <f>IF('A. Personal'!B6="","",'A. Personal'!B6)</f>
        <v/>
      </c>
      <c r="C7" s="35" t="str">
        <f>IF('A. Personal'!C6="","",'A. Personal'!C6)</f>
        <v/>
      </c>
      <c r="D7" s="117"/>
      <c r="E7" s="115"/>
      <c r="F7" s="115"/>
      <c r="G7" s="84" t="str">
        <f>IF(OR(C7="",D7=""),"",((F7+E7)*D7*C7))</f>
        <v/>
      </c>
      <c r="H7" s="10"/>
      <c r="N7" s="10"/>
    </row>
    <row r="8" spans="2:14" ht="12" customHeight="1" x14ac:dyDescent="0.25">
      <c r="B8" s="33" t="str">
        <f>IF('A. Personal'!B7="","",'A. Personal'!B7)</f>
        <v/>
      </c>
      <c r="C8" s="35" t="str">
        <f>IF('A. Personal'!C7="","",'A. Personal'!C7)</f>
        <v/>
      </c>
      <c r="D8" s="117"/>
      <c r="E8" s="115"/>
      <c r="F8" s="115"/>
      <c r="G8" s="84" t="str">
        <f t="shared" ref="G8:G37" si="0">IF(OR(C8="",D8=""),"",((F8+E8)*D8*C8))</f>
        <v/>
      </c>
      <c r="H8" s="8"/>
      <c r="N8" s="5"/>
    </row>
    <row r="9" spans="2:14" ht="12" customHeight="1" x14ac:dyDescent="0.25">
      <c r="B9" s="33" t="str">
        <f>IF('A. Personal'!B8="","",'A. Personal'!B8)</f>
        <v/>
      </c>
      <c r="C9" s="35" t="str">
        <f>IF('A. Personal'!C8="","",'A. Personal'!C8)</f>
        <v/>
      </c>
      <c r="D9" s="117"/>
      <c r="E9" s="115"/>
      <c r="F9" s="115"/>
      <c r="G9" s="84" t="str">
        <f t="shared" si="0"/>
        <v/>
      </c>
      <c r="H9" s="10"/>
      <c r="N9" s="10"/>
    </row>
    <row r="10" spans="2:14" ht="12" customHeight="1" x14ac:dyDescent="0.25">
      <c r="B10" s="33" t="str">
        <f>IF('A. Personal'!B9="","",'A. Personal'!B9)</f>
        <v/>
      </c>
      <c r="C10" s="35" t="str">
        <f>IF('A. Personal'!C9="","",'A. Personal'!C9)</f>
        <v/>
      </c>
      <c r="D10" s="117"/>
      <c r="E10" s="115"/>
      <c r="F10" s="115"/>
      <c r="G10" s="84" t="str">
        <f t="shared" si="0"/>
        <v/>
      </c>
      <c r="H10" s="10"/>
      <c r="N10" s="10"/>
    </row>
    <row r="11" spans="2:14" ht="12" customHeight="1" x14ac:dyDescent="0.25">
      <c r="B11" s="33" t="str">
        <f>IF('A. Personal'!B10="","",'A. Personal'!B10)</f>
        <v/>
      </c>
      <c r="C11" s="35" t="str">
        <f>IF('A. Personal'!C10="","",'A. Personal'!C10)</f>
        <v/>
      </c>
      <c r="D11" s="117"/>
      <c r="E11" s="115"/>
      <c r="F11" s="115"/>
      <c r="G11" s="84" t="str">
        <f t="shared" si="0"/>
        <v/>
      </c>
      <c r="H11" s="10"/>
      <c r="N11" s="8"/>
    </row>
    <row r="12" spans="2:14" ht="12" customHeight="1" x14ac:dyDescent="0.25">
      <c r="B12" s="33" t="str">
        <f>IF('A. Personal'!B11="","",'A. Personal'!B11)</f>
        <v/>
      </c>
      <c r="C12" s="35" t="str">
        <f>IF('A. Personal'!C11="","",'A. Personal'!C11)</f>
        <v/>
      </c>
      <c r="D12" s="117"/>
      <c r="E12" s="115"/>
      <c r="F12" s="115"/>
      <c r="G12" s="84" t="str">
        <f t="shared" si="0"/>
        <v/>
      </c>
      <c r="H12" s="10"/>
      <c r="N12" s="8"/>
    </row>
    <row r="13" spans="2:14" ht="12" customHeight="1" x14ac:dyDescent="0.25">
      <c r="B13" s="33" t="str">
        <f>IF('A. Personal'!B12="","",'A. Personal'!B12)</f>
        <v/>
      </c>
      <c r="C13" s="35" t="str">
        <f>IF('A. Personal'!C12="","",'A. Personal'!C12)</f>
        <v/>
      </c>
      <c r="D13" s="117"/>
      <c r="E13" s="115"/>
      <c r="F13" s="115"/>
      <c r="G13" s="84" t="str">
        <f t="shared" si="0"/>
        <v/>
      </c>
      <c r="H13" s="10"/>
      <c r="N13" s="8"/>
    </row>
    <row r="14" spans="2:14" ht="12" customHeight="1" x14ac:dyDescent="0.25">
      <c r="B14" s="33" t="str">
        <f>IF('A. Personal'!B13="","",'A. Personal'!B13)</f>
        <v/>
      </c>
      <c r="C14" s="35" t="str">
        <f>IF('A. Personal'!C13="","",'A. Personal'!C13)</f>
        <v/>
      </c>
      <c r="D14" s="117"/>
      <c r="E14" s="115"/>
      <c r="F14" s="115"/>
      <c r="G14" s="84" t="str">
        <f t="shared" si="0"/>
        <v/>
      </c>
      <c r="H14" s="10"/>
      <c r="N14" s="8"/>
    </row>
    <row r="15" spans="2:14" ht="12" customHeight="1" x14ac:dyDescent="0.25">
      <c r="B15" s="33" t="str">
        <f>IF('A. Personal'!B14="","",'A. Personal'!B14)</f>
        <v/>
      </c>
      <c r="C15" s="35" t="str">
        <f>IF('A. Personal'!C14="","",'A. Personal'!C14)</f>
        <v/>
      </c>
      <c r="D15" s="117"/>
      <c r="E15" s="115"/>
      <c r="F15" s="115"/>
      <c r="G15" s="84" t="str">
        <f t="shared" si="0"/>
        <v/>
      </c>
      <c r="H15" s="10"/>
      <c r="N15" s="8"/>
    </row>
    <row r="16" spans="2:14" ht="12" customHeight="1" x14ac:dyDescent="0.25">
      <c r="B16" s="33" t="str">
        <f>IF('A. Personal'!B15="","",'A. Personal'!B15)</f>
        <v/>
      </c>
      <c r="C16" s="35" t="str">
        <f>IF('A. Personal'!C15="","",'A. Personal'!C15)</f>
        <v/>
      </c>
      <c r="D16" s="117"/>
      <c r="E16" s="115"/>
      <c r="F16" s="115"/>
      <c r="G16" s="84" t="str">
        <f t="shared" si="0"/>
        <v/>
      </c>
      <c r="H16" s="10"/>
      <c r="N16" s="8"/>
    </row>
    <row r="17" spans="2:14" ht="12" customHeight="1" x14ac:dyDescent="0.25">
      <c r="B17" s="33" t="str">
        <f>IF('A. Personal'!B16="","",'A. Personal'!B16)</f>
        <v/>
      </c>
      <c r="C17" s="35" t="str">
        <f>IF('A. Personal'!C16="","",'A. Personal'!C16)</f>
        <v/>
      </c>
      <c r="D17" s="117"/>
      <c r="E17" s="115"/>
      <c r="F17" s="115"/>
      <c r="G17" s="84" t="str">
        <f t="shared" si="0"/>
        <v/>
      </c>
      <c r="H17" s="10"/>
      <c r="N17" s="8"/>
    </row>
    <row r="18" spans="2:14" ht="12" customHeight="1" x14ac:dyDescent="0.25">
      <c r="B18" s="33" t="str">
        <f>IF('A. Personal'!B17="","",'A. Personal'!B17)</f>
        <v/>
      </c>
      <c r="C18" s="35" t="str">
        <f>IF('A. Personal'!C17="","",'A. Personal'!C17)</f>
        <v/>
      </c>
      <c r="D18" s="117"/>
      <c r="E18" s="115"/>
      <c r="F18" s="115"/>
      <c r="G18" s="84" t="str">
        <f t="shared" si="0"/>
        <v/>
      </c>
      <c r="H18" s="10"/>
      <c r="N18" s="8"/>
    </row>
    <row r="19" spans="2:14" ht="12" customHeight="1" x14ac:dyDescent="0.25">
      <c r="B19" s="33" t="str">
        <f>IF('A. Personal'!B18="","",'A. Personal'!B18)</f>
        <v/>
      </c>
      <c r="C19" s="35" t="str">
        <f>IF('A. Personal'!C18="","",'A. Personal'!C18)</f>
        <v/>
      </c>
      <c r="D19" s="117"/>
      <c r="E19" s="115"/>
      <c r="F19" s="115"/>
      <c r="G19" s="84" t="str">
        <f t="shared" si="0"/>
        <v/>
      </c>
      <c r="H19" s="10"/>
      <c r="N19" s="8"/>
    </row>
    <row r="20" spans="2:14" ht="12" customHeight="1" x14ac:dyDescent="0.25">
      <c r="B20" s="33" t="str">
        <f>IF('A. Personal'!B19="","",'A. Personal'!B19)</f>
        <v/>
      </c>
      <c r="C20" s="35" t="str">
        <f>IF('A. Personal'!C19="","",'A. Personal'!C19)</f>
        <v/>
      </c>
      <c r="D20" s="117"/>
      <c r="E20" s="115"/>
      <c r="F20" s="115"/>
      <c r="G20" s="84" t="str">
        <f t="shared" si="0"/>
        <v/>
      </c>
      <c r="H20" s="10"/>
      <c r="N20" s="8"/>
    </row>
    <row r="21" spans="2:14" ht="12" customHeight="1" x14ac:dyDescent="0.25">
      <c r="B21" s="33" t="str">
        <f>IF('A. Personal'!B20="","",'A. Personal'!B20)</f>
        <v/>
      </c>
      <c r="C21" s="35" t="str">
        <f>IF('A. Personal'!C20="","",'A. Personal'!C20)</f>
        <v/>
      </c>
      <c r="D21" s="117"/>
      <c r="E21" s="115"/>
      <c r="F21" s="115"/>
      <c r="G21" s="84" t="str">
        <f t="shared" si="0"/>
        <v/>
      </c>
      <c r="H21" s="10"/>
      <c r="N21" s="8"/>
    </row>
    <row r="22" spans="2:14" ht="12" customHeight="1" x14ac:dyDescent="0.25">
      <c r="B22" s="33" t="str">
        <f>IF('A. Personal'!B21="","",'A. Personal'!B21)</f>
        <v/>
      </c>
      <c r="C22" s="35" t="str">
        <f>IF('A. Personal'!C21="","",'A. Personal'!C21)</f>
        <v/>
      </c>
      <c r="D22" s="117"/>
      <c r="E22" s="115"/>
      <c r="F22" s="115"/>
      <c r="G22" s="84" t="str">
        <f t="shared" si="0"/>
        <v/>
      </c>
      <c r="H22" s="10"/>
      <c r="N22" s="8"/>
    </row>
    <row r="23" spans="2:14" ht="12" customHeight="1" x14ac:dyDescent="0.25">
      <c r="B23" s="33" t="str">
        <f>IF('A. Personal'!B22="","",'A. Personal'!B22)</f>
        <v/>
      </c>
      <c r="C23" s="35" t="str">
        <f>IF('A. Personal'!C22="","",'A. Personal'!C22)</f>
        <v/>
      </c>
      <c r="D23" s="117"/>
      <c r="E23" s="115"/>
      <c r="F23" s="115"/>
      <c r="G23" s="84" t="str">
        <f t="shared" si="0"/>
        <v/>
      </c>
      <c r="H23" s="10"/>
      <c r="N23" s="8"/>
    </row>
    <row r="24" spans="2:14" ht="12" customHeight="1" x14ac:dyDescent="0.25">
      <c r="B24" s="33" t="str">
        <f>IF('A. Personal'!B23="","",'A. Personal'!B23)</f>
        <v/>
      </c>
      <c r="C24" s="35" t="str">
        <f>IF('A. Personal'!C23="","",'A. Personal'!C23)</f>
        <v/>
      </c>
      <c r="D24" s="117"/>
      <c r="E24" s="115"/>
      <c r="F24" s="115"/>
      <c r="G24" s="84" t="str">
        <f t="shared" si="0"/>
        <v/>
      </c>
      <c r="H24" s="10"/>
      <c r="N24" s="8"/>
    </row>
    <row r="25" spans="2:14" ht="12" customHeight="1" x14ac:dyDescent="0.25">
      <c r="B25" s="33" t="str">
        <f>IF('A. Personal'!B24="","",'A. Personal'!B24)</f>
        <v/>
      </c>
      <c r="C25" s="35" t="str">
        <f>IF('A. Personal'!C24="","",'A. Personal'!C24)</f>
        <v/>
      </c>
      <c r="D25" s="117"/>
      <c r="E25" s="115"/>
      <c r="F25" s="115"/>
      <c r="G25" s="84" t="str">
        <f t="shared" si="0"/>
        <v/>
      </c>
      <c r="H25" s="10"/>
      <c r="N25" s="8"/>
    </row>
    <row r="26" spans="2:14" ht="12" customHeight="1" x14ac:dyDescent="0.25">
      <c r="B26" s="33" t="str">
        <f>IF('A. Personal'!B25="","",'A. Personal'!B25)</f>
        <v/>
      </c>
      <c r="C26" s="35" t="str">
        <f>IF('A. Personal'!C25="","",'A. Personal'!C25)</f>
        <v/>
      </c>
      <c r="D26" s="117"/>
      <c r="E26" s="115"/>
      <c r="F26" s="115"/>
      <c r="G26" s="84" t="str">
        <f t="shared" si="0"/>
        <v/>
      </c>
      <c r="H26" s="10"/>
      <c r="N26" s="8"/>
    </row>
    <row r="27" spans="2:14" ht="12" customHeight="1" x14ac:dyDescent="0.25">
      <c r="B27" s="33" t="str">
        <f>IF('A. Personal'!B30="","",'A. Personal'!B30)</f>
        <v xml:space="preserve">PERSONAL DE DIRECCIÓN </v>
      </c>
      <c r="C27" s="35" t="str">
        <f>IF('A. Personal'!C30="","",'A. Personal'!C30)</f>
        <v/>
      </c>
      <c r="D27" s="117"/>
      <c r="E27" s="115"/>
      <c r="F27" s="115"/>
      <c r="G27" s="84" t="str">
        <f>IF(OR(C27="",D27=""),"",((F27+E27)*D27*C27))</f>
        <v/>
      </c>
      <c r="H27" s="10"/>
      <c r="N27" s="8"/>
    </row>
    <row r="28" spans="2:14" ht="12" customHeight="1" x14ac:dyDescent="0.25">
      <c r="B28" s="33" t="str">
        <f>IF('A. Personal'!B31="","",'A. Personal'!B31)</f>
        <v xml:space="preserve">PERSONAL INTERMEDIO </v>
      </c>
      <c r="C28" s="35" t="str">
        <f>IF('A. Personal'!C31="","",'A. Personal'!C31)</f>
        <v/>
      </c>
      <c r="D28" s="117"/>
      <c r="E28" s="115"/>
      <c r="F28" s="115"/>
      <c r="G28" s="84" t="str">
        <f t="shared" si="0"/>
        <v/>
      </c>
      <c r="H28" s="10"/>
      <c r="N28" s="8"/>
    </row>
    <row r="29" spans="2:14" ht="12" customHeight="1" x14ac:dyDescent="0.25">
      <c r="B29" s="33" t="str">
        <f>IF('A. Personal'!B32="","",'A. Personal'!B32)</f>
        <v xml:space="preserve">PERSONAL DE MANTENIMIENTO Y LIMPIEZA </v>
      </c>
      <c r="C29" s="35" t="str">
        <f>IF('A. Personal'!C32="","",'A. Personal'!C32)</f>
        <v/>
      </c>
      <c r="D29" s="117"/>
      <c r="E29" s="115"/>
      <c r="F29" s="115"/>
      <c r="G29" s="84" t="str">
        <f t="shared" si="0"/>
        <v/>
      </c>
      <c r="H29" s="10"/>
      <c r="N29" s="8"/>
    </row>
    <row r="30" spans="2:14" ht="12" customHeight="1" x14ac:dyDescent="0.25">
      <c r="B30" s="33" t="str">
        <f>IF('A. Personal'!B33="","",'A. Personal'!B33)</f>
        <v xml:space="preserve">PERSONAL SUBALTERNO </v>
      </c>
      <c r="C30" s="35" t="str">
        <f>IF('A. Personal'!C33="","",'A. Personal'!C33)</f>
        <v/>
      </c>
      <c r="D30" s="117"/>
      <c r="E30" s="115"/>
      <c r="F30" s="115"/>
      <c r="G30" s="84" t="str">
        <f t="shared" si="0"/>
        <v/>
      </c>
      <c r="H30" s="10"/>
      <c r="N30" s="8"/>
    </row>
    <row r="31" spans="2:14" ht="12" customHeight="1" x14ac:dyDescent="0.25">
      <c r="B31" s="33" t="str">
        <f>IF('A. Personal'!B34="","",'A. Personal'!B34)</f>
        <v xml:space="preserve">PERSONAL DE CONTROL DE CALIDAD </v>
      </c>
      <c r="C31" s="35" t="str">
        <f>IF('A. Personal'!C34="","",'A. Personal'!C34)</f>
        <v/>
      </c>
      <c r="D31" s="117"/>
      <c r="E31" s="115"/>
      <c r="F31" s="115"/>
      <c r="G31" s="84" t="str">
        <f t="shared" si="0"/>
        <v/>
      </c>
      <c r="H31" s="10"/>
      <c r="N31" s="8"/>
    </row>
    <row r="32" spans="2:14" ht="12" customHeight="1" x14ac:dyDescent="0.25">
      <c r="B32" s="33" t="str">
        <f>IF('A. Personal'!B35="","",'A. Personal'!B35)</f>
        <v xml:space="preserve">PERSONAL INFORMÁTICO </v>
      </c>
      <c r="C32" s="35" t="str">
        <f>IF('A. Personal'!C35="","",'A. Personal'!C35)</f>
        <v/>
      </c>
      <c r="D32" s="117"/>
      <c r="E32" s="115"/>
      <c r="F32" s="115"/>
      <c r="G32" s="84" t="str">
        <f t="shared" si="0"/>
        <v/>
      </c>
      <c r="H32" s="10"/>
      <c r="N32" s="8"/>
    </row>
    <row r="33" spans="2:14" ht="12" customHeight="1" x14ac:dyDescent="0.25">
      <c r="B33" s="33" t="str">
        <f>IF('A. Personal'!B36="","",'A. Personal'!B36)</f>
        <v xml:space="preserve">PERSONAL DE SERVICIOS VARIOS </v>
      </c>
      <c r="C33" s="35" t="str">
        <f>IF('A. Personal'!C36="","",'A. Personal'!C36)</f>
        <v/>
      </c>
      <c r="D33" s="117"/>
      <c r="E33" s="115"/>
      <c r="F33" s="115"/>
      <c r="G33" s="84" t="str">
        <f t="shared" si="0"/>
        <v/>
      </c>
      <c r="H33" s="10"/>
      <c r="N33" s="8"/>
    </row>
    <row r="34" spans="2:14" ht="12" customHeight="1" x14ac:dyDescent="0.25">
      <c r="B34" s="33" t="str">
        <f>IF('A. Personal'!B37="","",'A. Personal'!B37)</f>
        <v/>
      </c>
      <c r="C34" s="35" t="str">
        <f>IF('A. Personal'!C37="","",'A. Personal'!C37)</f>
        <v/>
      </c>
      <c r="D34" s="117"/>
      <c r="E34" s="115"/>
      <c r="F34" s="115"/>
      <c r="G34" s="84" t="str">
        <f t="shared" si="0"/>
        <v/>
      </c>
      <c r="H34" s="10"/>
      <c r="N34" s="8"/>
    </row>
    <row r="35" spans="2:14" ht="12" customHeight="1" x14ac:dyDescent="0.25">
      <c r="B35" s="33" t="str">
        <f>IF('A. Personal'!B38="","",'A. Personal'!B38)</f>
        <v/>
      </c>
      <c r="C35" s="35" t="str">
        <f>IF('A. Personal'!C38="","",'A. Personal'!C38)</f>
        <v/>
      </c>
      <c r="D35" s="117"/>
      <c r="E35" s="115"/>
      <c r="F35" s="115"/>
      <c r="G35" s="84" t="str">
        <f t="shared" si="0"/>
        <v/>
      </c>
      <c r="H35" s="10"/>
      <c r="N35" s="8"/>
    </row>
    <row r="36" spans="2:14" ht="12" customHeight="1" x14ac:dyDescent="0.25">
      <c r="B36" s="33" t="str">
        <f>IF('A. Personal'!B39="","",'A. Personal'!B39)</f>
        <v/>
      </c>
      <c r="C36" s="35" t="str">
        <f>IF('A. Personal'!C39="","",'A. Personal'!C39)</f>
        <v/>
      </c>
      <c r="D36" s="117"/>
      <c r="E36" s="115"/>
      <c r="F36" s="115"/>
      <c r="G36" s="84" t="str">
        <f t="shared" si="0"/>
        <v/>
      </c>
      <c r="H36" s="10"/>
      <c r="N36" s="8"/>
    </row>
    <row r="37" spans="2:14" ht="12" customHeight="1" x14ac:dyDescent="0.25">
      <c r="B37" s="33" t="str">
        <f>IF('A. Personal'!B40="","",'A. Personal'!B40)</f>
        <v/>
      </c>
      <c r="C37" s="35" t="str">
        <f>IF('A. Personal'!C40="","",'A. Personal'!C40)</f>
        <v/>
      </c>
      <c r="D37" s="117"/>
      <c r="E37" s="115"/>
      <c r="F37" s="115"/>
      <c r="G37" s="84" t="str">
        <f t="shared" si="0"/>
        <v/>
      </c>
      <c r="H37" s="10"/>
      <c r="N37" s="8"/>
    </row>
    <row r="38" spans="2:14" ht="12" customHeight="1" x14ac:dyDescent="0.25">
      <c r="B38" s="85" t="s">
        <v>19</v>
      </c>
      <c r="C38" s="86"/>
      <c r="D38" s="86"/>
      <c r="E38" s="87"/>
      <c r="F38" s="87"/>
      <c r="G38" s="88">
        <f>SUM(G7:G37)</f>
        <v>0</v>
      </c>
      <c r="H38" s="8"/>
    </row>
    <row r="39" spans="2:14" x14ac:dyDescent="0.25">
      <c r="B39" s="42"/>
      <c r="C39" s="43"/>
      <c r="D39" s="43"/>
      <c r="E39" s="43"/>
      <c r="F39" s="43"/>
      <c r="G39" s="43"/>
      <c r="H39" s="2"/>
    </row>
    <row r="40" spans="2:14" ht="16.2" thickBot="1" x14ac:dyDescent="0.3">
      <c r="B40" s="81" t="s">
        <v>77</v>
      </c>
      <c r="C40" s="82"/>
      <c r="D40" s="82"/>
      <c r="E40" s="82"/>
      <c r="F40" s="82"/>
      <c r="G40" s="44"/>
    </row>
    <row r="41" spans="2:14" ht="13.8" thickTop="1" x14ac:dyDescent="0.25">
      <c r="B41" s="167" t="s">
        <v>46</v>
      </c>
      <c r="C41" s="59" t="s">
        <v>1</v>
      </c>
      <c r="D41" s="66" t="s">
        <v>47</v>
      </c>
      <c r="E41" s="67" t="s">
        <v>26</v>
      </c>
      <c r="F41" s="68" t="s">
        <v>2</v>
      </c>
      <c r="G41" s="44"/>
    </row>
    <row r="42" spans="2:14" ht="13.8" thickBot="1" x14ac:dyDescent="0.3">
      <c r="B42" s="168"/>
      <c r="C42" s="61" t="s">
        <v>21</v>
      </c>
      <c r="D42" s="69" t="s">
        <v>25</v>
      </c>
      <c r="E42" s="70" t="s">
        <v>27</v>
      </c>
      <c r="F42" s="71" t="s">
        <v>27</v>
      </c>
      <c r="G42" s="44"/>
    </row>
    <row r="43" spans="2:14" ht="13.8" thickTop="1" x14ac:dyDescent="0.25">
      <c r="B43" s="45"/>
      <c r="C43" s="46"/>
      <c r="D43" s="46"/>
      <c r="E43" s="46"/>
      <c r="F43" s="47"/>
      <c r="G43" s="44"/>
    </row>
    <row r="44" spans="2:14" ht="12" customHeight="1" x14ac:dyDescent="0.25">
      <c r="B44" s="33" t="str">
        <f>IF('A. Personal'!B6="","",'A. Personal'!B6)</f>
        <v/>
      </c>
      <c r="C44" s="35" t="str">
        <f>IF('A. Personal'!C6="","",'A. Personal'!C6)</f>
        <v/>
      </c>
      <c r="D44" s="117"/>
      <c r="E44" s="115"/>
      <c r="F44" s="84" t="str">
        <f>IF(OR(C44="",D44="",E44=""),"",C44*D44*E44)</f>
        <v/>
      </c>
      <c r="G44" s="48"/>
    </row>
    <row r="45" spans="2:14" ht="12" customHeight="1" x14ac:dyDescent="0.25">
      <c r="B45" s="33" t="str">
        <f>IF('A. Personal'!B7="","",'A. Personal'!B7)</f>
        <v/>
      </c>
      <c r="C45" s="35" t="str">
        <f>IF('A. Personal'!C7="","",'A. Personal'!C7)</f>
        <v/>
      </c>
      <c r="D45" s="117"/>
      <c r="E45" s="115"/>
      <c r="F45" s="84" t="str">
        <f t="shared" ref="F45:F74" si="1">IF(OR(C45="",D45="",E45=""),"",C45*D45*E45)</f>
        <v/>
      </c>
      <c r="G45" s="48"/>
    </row>
    <row r="46" spans="2:14" ht="12" customHeight="1" x14ac:dyDescent="0.25">
      <c r="B46" s="33" t="str">
        <f>IF('A. Personal'!B8="","",'A. Personal'!B8)</f>
        <v/>
      </c>
      <c r="C46" s="35" t="str">
        <f>IF('A. Personal'!C8="","",'A. Personal'!C8)</f>
        <v/>
      </c>
      <c r="D46" s="117"/>
      <c r="E46" s="115"/>
      <c r="F46" s="84" t="str">
        <f t="shared" si="1"/>
        <v/>
      </c>
      <c r="G46" s="48"/>
    </row>
    <row r="47" spans="2:14" ht="12" customHeight="1" x14ac:dyDescent="0.25">
      <c r="B47" s="33" t="str">
        <f>IF('A. Personal'!B9="","",'A. Personal'!B9)</f>
        <v/>
      </c>
      <c r="C47" s="35" t="str">
        <f>IF('A. Personal'!C9="","",'A. Personal'!C9)</f>
        <v/>
      </c>
      <c r="D47" s="117"/>
      <c r="E47" s="115"/>
      <c r="F47" s="84" t="str">
        <f t="shared" si="1"/>
        <v/>
      </c>
      <c r="G47" s="48"/>
    </row>
    <row r="48" spans="2:14" ht="12" customHeight="1" x14ac:dyDescent="0.25">
      <c r="B48" s="33" t="str">
        <f>IF('A. Personal'!B10="","",'A. Personal'!B10)</f>
        <v/>
      </c>
      <c r="C48" s="35" t="str">
        <f>IF('A. Personal'!C10="","",'A. Personal'!C10)</f>
        <v/>
      </c>
      <c r="D48" s="117"/>
      <c r="E48" s="115"/>
      <c r="F48" s="84" t="str">
        <f t="shared" si="1"/>
        <v/>
      </c>
      <c r="G48" s="48"/>
    </row>
    <row r="49" spans="2:7" ht="12" customHeight="1" x14ac:dyDescent="0.25">
      <c r="B49" s="33" t="str">
        <f>IF('A. Personal'!B11="","",'A. Personal'!B11)</f>
        <v/>
      </c>
      <c r="C49" s="35" t="str">
        <f>IF('A. Personal'!C11="","",'A. Personal'!C11)</f>
        <v/>
      </c>
      <c r="D49" s="117"/>
      <c r="E49" s="115"/>
      <c r="F49" s="84" t="str">
        <f t="shared" si="1"/>
        <v/>
      </c>
      <c r="G49" s="48"/>
    </row>
    <row r="50" spans="2:7" ht="12" customHeight="1" x14ac:dyDescent="0.25">
      <c r="B50" s="33" t="str">
        <f>IF('A. Personal'!B12="","",'A. Personal'!B12)</f>
        <v/>
      </c>
      <c r="C50" s="35" t="str">
        <f>IF('A. Personal'!C12="","",'A. Personal'!C12)</f>
        <v/>
      </c>
      <c r="D50" s="117"/>
      <c r="E50" s="115"/>
      <c r="F50" s="84" t="str">
        <f t="shared" si="1"/>
        <v/>
      </c>
      <c r="G50" s="48"/>
    </row>
    <row r="51" spans="2:7" ht="12" customHeight="1" x14ac:dyDescent="0.25">
      <c r="B51" s="33" t="str">
        <f>IF('A. Personal'!B13="","",'A. Personal'!B13)</f>
        <v/>
      </c>
      <c r="C51" s="35" t="str">
        <f>IF('A. Personal'!C13="","",'A. Personal'!C13)</f>
        <v/>
      </c>
      <c r="D51" s="117"/>
      <c r="E51" s="115"/>
      <c r="F51" s="84" t="str">
        <f t="shared" si="1"/>
        <v/>
      </c>
      <c r="G51" s="48"/>
    </row>
    <row r="52" spans="2:7" ht="12" customHeight="1" x14ac:dyDescent="0.25">
      <c r="B52" s="33" t="str">
        <f>IF('A. Personal'!B14="","",'A. Personal'!B14)</f>
        <v/>
      </c>
      <c r="C52" s="35" t="str">
        <f>IF('A. Personal'!C14="","",'A. Personal'!C14)</f>
        <v/>
      </c>
      <c r="D52" s="117"/>
      <c r="E52" s="115"/>
      <c r="F52" s="84" t="str">
        <f t="shared" si="1"/>
        <v/>
      </c>
      <c r="G52" s="48"/>
    </row>
    <row r="53" spans="2:7" ht="12" customHeight="1" x14ac:dyDescent="0.25">
      <c r="B53" s="33" t="str">
        <f>IF('A. Personal'!B15="","",'A. Personal'!B15)</f>
        <v/>
      </c>
      <c r="C53" s="35" t="str">
        <f>IF('A. Personal'!C15="","",'A. Personal'!C15)</f>
        <v/>
      </c>
      <c r="D53" s="117"/>
      <c r="E53" s="115"/>
      <c r="F53" s="84" t="str">
        <f t="shared" si="1"/>
        <v/>
      </c>
      <c r="G53" s="48"/>
    </row>
    <row r="54" spans="2:7" ht="12" customHeight="1" x14ac:dyDescent="0.25">
      <c r="B54" s="33" t="str">
        <f>IF('A. Personal'!B16="","",'A. Personal'!B16)</f>
        <v/>
      </c>
      <c r="C54" s="35" t="str">
        <f>IF('A. Personal'!C16="","",'A. Personal'!C16)</f>
        <v/>
      </c>
      <c r="D54" s="117"/>
      <c r="E54" s="115"/>
      <c r="F54" s="84" t="str">
        <f t="shared" si="1"/>
        <v/>
      </c>
      <c r="G54" s="48"/>
    </row>
    <row r="55" spans="2:7" ht="12" customHeight="1" x14ac:dyDescent="0.25">
      <c r="B55" s="33" t="str">
        <f>IF('A. Personal'!B17="","",'A. Personal'!B17)</f>
        <v/>
      </c>
      <c r="C55" s="35" t="str">
        <f>IF('A. Personal'!C17="","",'A. Personal'!C17)</f>
        <v/>
      </c>
      <c r="D55" s="117"/>
      <c r="E55" s="115"/>
      <c r="F55" s="84" t="str">
        <f t="shared" si="1"/>
        <v/>
      </c>
      <c r="G55" s="48"/>
    </row>
    <row r="56" spans="2:7" ht="12" customHeight="1" x14ac:dyDescent="0.25">
      <c r="B56" s="33" t="str">
        <f>IF('A. Personal'!B18="","",'A. Personal'!B18)</f>
        <v/>
      </c>
      <c r="C56" s="35" t="str">
        <f>IF('A. Personal'!C18="","",'A. Personal'!C18)</f>
        <v/>
      </c>
      <c r="D56" s="117"/>
      <c r="E56" s="115"/>
      <c r="F56" s="84" t="str">
        <f t="shared" si="1"/>
        <v/>
      </c>
      <c r="G56" s="48"/>
    </row>
    <row r="57" spans="2:7" ht="12" customHeight="1" x14ac:dyDescent="0.25">
      <c r="B57" s="33" t="str">
        <f>IF('A. Personal'!B19="","",'A. Personal'!B19)</f>
        <v/>
      </c>
      <c r="C57" s="35" t="str">
        <f>IF('A. Personal'!C19="","",'A. Personal'!C19)</f>
        <v/>
      </c>
      <c r="D57" s="117"/>
      <c r="E57" s="115"/>
      <c r="F57" s="84" t="str">
        <f t="shared" si="1"/>
        <v/>
      </c>
      <c r="G57" s="48"/>
    </row>
    <row r="58" spans="2:7" ht="12" customHeight="1" x14ac:dyDescent="0.25">
      <c r="B58" s="33" t="str">
        <f>IF('A. Personal'!B20="","",'A. Personal'!B20)</f>
        <v/>
      </c>
      <c r="C58" s="35" t="str">
        <f>IF('A. Personal'!C20="","",'A. Personal'!C20)</f>
        <v/>
      </c>
      <c r="D58" s="117"/>
      <c r="E58" s="115"/>
      <c r="F58" s="84" t="str">
        <f t="shared" si="1"/>
        <v/>
      </c>
      <c r="G58" s="48"/>
    </row>
    <row r="59" spans="2:7" ht="12" customHeight="1" x14ac:dyDescent="0.25">
      <c r="B59" s="33" t="str">
        <f>IF('A. Personal'!B21="","",'A. Personal'!B21)</f>
        <v/>
      </c>
      <c r="C59" s="35" t="str">
        <f>IF('A. Personal'!C21="","",'A. Personal'!C21)</f>
        <v/>
      </c>
      <c r="D59" s="117"/>
      <c r="E59" s="115"/>
      <c r="F59" s="84" t="str">
        <f t="shared" si="1"/>
        <v/>
      </c>
      <c r="G59" s="48"/>
    </row>
    <row r="60" spans="2:7" ht="12" customHeight="1" x14ac:dyDescent="0.25">
      <c r="B60" s="33" t="str">
        <f>IF('A. Personal'!B22="","",'A. Personal'!B22)</f>
        <v/>
      </c>
      <c r="C60" s="35" t="str">
        <f>IF('A. Personal'!C22="","",'A. Personal'!C22)</f>
        <v/>
      </c>
      <c r="D60" s="117"/>
      <c r="E60" s="115"/>
      <c r="F60" s="84" t="str">
        <f t="shared" si="1"/>
        <v/>
      </c>
      <c r="G60" s="48"/>
    </row>
    <row r="61" spans="2:7" ht="12" customHeight="1" x14ac:dyDescent="0.25">
      <c r="B61" s="33" t="str">
        <f>IF('A. Personal'!B23="","",'A. Personal'!B23)</f>
        <v/>
      </c>
      <c r="C61" s="35" t="str">
        <f>IF('A. Personal'!C23="","",'A. Personal'!C23)</f>
        <v/>
      </c>
      <c r="D61" s="117"/>
      <c r="E61" s="115"/>
      <c r="F61" s="84" t="str">
        <f t="shared" si="1"/>
        <v/>
      </c>
      <c r="G61" s="48"/>
    </row>
    <row r="62" spans="2:7" ht="12" customHeight="1" x14ac:dyDescent="0.25">
      <c r="B62" s="33" t="str">
        <f>IF('A. Personal'!B24="","",'A. Personal'!B24)</f>
        <v/>
      </c>
      <c r="C62" s="35" t="str">
        <f>IF('A. Personal'!C24="","",'A. Personal'!C24)</f>
        <v/>
      </c>
      <c r="D62" s="117"/>
      <c r="E62" s="115"/>
      <c r="F62" s="84" t="str">
        <f>IF(OR(C62="",D62="",E62=""),"",C62*D62*E62)</f>
        <v/>
      </c>
      <c r="G62" s="48"/>
    </row>
    <row r="63" spans="2:7" ht="12" customHeight="1" x14ac:dyDescent="0.25">
      <c r="B63" s="33" t="str">
        <f>IF('A. Personal'!B25="","",'A. Personal'!B25)</f>
        <v/>
      </c>
      <c r="C63" s="35" t="str">
        <f>IF('A. Personal'!C25="","",'A. Personal'!C25)</f>
        <v/>
      </c>
      <c r="D63" s="117"/>
      <c r="E63" s="115"/>
      <c r="F63" s="84" t="str">
        <f t="shared" si="1"/>
        <v/>
      </c>
      <c r="G63" s="48"/>
    </row>
    <row r="64" spans="2:7" ht="12" customHeight="1" x14ac:dyDescent="0.25">
      <c r="B64" s="33" t="str">
        <f>IF('A. Personal'!B30="","",'A. Personal'!B30)</f>
        <v xml:space="preserve">PERSONAL DE DIRECCIÓN </v>
      </c>
      <c r="C64" s="35" t="str">
        <f>IF('A. Personal'!C30="","",'A. Personal'!C30)</f>
        <v/>
      </c>
      <c r="D64" s="117"/>
      <c r="E64" s="115"/>
      <c r="F64" s="84" t="str">
        <f t="shared" si="1"/>
        <v/>
      </c>
      <c r="G64" s="48"/>
    </row>
    <row r="65" spans="2:7" ht="12" customHeight="1" x14ac:dyDescent="0.25">
      <c r="B65" s="33" t="str">
        <f>IF('A. Personal'!B31="","",'A. Personal'!B31)</f>
        <v xml:space="preserve">PERSONAL INTERMEDIO </v>
      </c>
      <c r="C65" s="35" t="str">
        <f>IF('A. Personal'!C31="","",'A. Personal'!C31)</f>
        <v/>
      </c>
      <c r="D65" s="117"/>
      <c r="E65" s="115"/>
      <c r="F65" s="84" t="str">
        <f t="shared" si="1"/>
        <v/>
      </c>
      <c r="G65" s="48"/>
    </row>
    <row r="66" spans="2:7" ht="12" customHeight="1" x14ac:dyDescent="0.25">
      <c r="B66" s="33" t="str">
        <f>IF('A. Personal'!B32="","",'A. Personal'!B32)</f>
        <v xml:space="preserve">PERSONAL DE MANTENIMIENTO Y LIMPIEZA </v>
      </c>
      <c r="C66" s="35" t="str">
        <f>IF('A. Personal'!C32="","",'A. Personal'!C32)</f>
        <v/>
      </c>
      <c r="D66" s="117"/>
      <c r="E66" s="115"/>
      <c r="F66" s="84" t="str">
        <f t="shared" si="1"/>
        <v/>
      </c>
      <c r="G66" s="48"/>
    </row>
    <row r="67" spans="2:7" ht="12" customHeight="1" x14ac:dyDescent="0.25">
      <c r="B67" s="33" t="str">
        <f>IF('A. Personal'!B33="","",'A. Personal'!B33)</f>
        <v xml:space="preserve">PERSONAL SUBALTERNO </v>
      </c>
      <c r="C67" s="35" t="str">
        <f>IF('A. Personal'!C33="","",'A. Personal'!C33)</f>
        <v/>
      </c>
      <c r="D67" s="117"/>
      <c r="E67" s="115"/>
      <c r="F67" s="84" t="str">
        <f t="shared" si="1"/>
        <v/>
      </c>
      <c r="G67" s="48"/>
    </row>
    <row r="68" spans="2:7" ht="12" customHeight="1" x14ac:dyDescent="0.25">
      <c r="B68" s="33" t="str">
        <f>IF('A. Personal'!B34="","",'A. Personal'!B34)</f>
        <v xml:space="preserve">PERSONAL DE CONTROL DE CALIDAD </v>
      </c>
      <c r="C68" s="35" t="str">
        <f>IF('A. Personal'!C34="","",'A. Personal'!C34)</f>
        <v/>
      </c>
      <c r="D68" s="117"/>
      <c r="E68" s="115"/>
      <c r="F68" s="84" t="str">
        <f t="shared" si="1"/>
        <v/>
      </c>
      <c r="G68" s="48"/>
    </row>
    <row r="69" spans="2:7" ht="12" customHeight="1" x14ac:dyDescent="0.25">
      <c r="B69" s="33" t="str">
        <f>IF('A. Personal'!B35="","",'A. Personal'!B35)</f>
        <v xml:space="preserve">PERSONAL INFORMÁTICO </v>
      </c>
      <c r="C69" s="35" t="str">
        <f>IF('A. Personal'!C35="","",'A. Personal'!C35)</f>
        <v/>
      </c>
      <c r="D69" s="117"/>
      <c r="E69" s="115"/>
      <c r="F69" s="84" t="str">
        <f t="shared" si="1"/>
        <v/>
      </c>
      <c r="G69" s="48"/>
    </row>
    <row r="70" spans="2:7" ht="12" customHeight="1" x14ac:dyDescent="0.25">
      <c r="B70" s="33" t="str">
        <f>IF('A. Personal'!B36="","",'A. Personal'!B36)</f>
        <v xml:space="preserve">PERSONAL DE SERVICIOS VARIOS </v>
      </c>
      <c r="C70" s="35" t="str">
        <f>IF('A. Personal'!C36="","",'A. Personal'!C36)</f>
        <v/>
      </c>
      <c r="D70" s="117"/>
      <c r="E70" s="115"/>
      <c r="F70" s="84" t="str">
        <f t="shared" si="1"/>
        <v/>
      </c>
      <c r="G70" s="48"/>
    </row>
    <row r="71" spans="2:7" ht="12" customHeight="1" x14ac:dyDescent="0.25">
      <c r="B71" s="33" t="str">
        <f>IF('A. Personal'!B37="","",'A. Personal'!B37)</f>
        <v/>
      </c>
      <c r="C71" s="35" t="str">
        <f>IF('A. Personal'!C37="","",'A. Personal'!C37)</f>
        <v/>
      </c>
      <c r="D71" s="117"/>
      <c r="E71" s="115"/>
      <c r="F71" s="84" t="str">
        <f t="shared" si="1"/>
        <v/>
      </c>
      <c r="G71" s="48"/>
    </row>
    <row r="72" spans="2:7" ht="12" customHeight="1" x14ac:dyDescent="0.25">
      <c r="B72" s="33" t="str">
        <f>IF('A. Personal'!B38="","",'A. Personal'!B38)</f>
        <v/>
      </c>
      <c r="C72" s="35" t="str">
        <f>IF('A. Personal'!C38="","",'A. Personal'!C38)</f>
        <v/>
      </c>
      <c r="D72" s="117"/>
      <c r="E72" s="115"/>
      <c r="F72" s="84" t="str">
        <f t="shared" si="1"/>
        <v/>
      </c>
      <c r="G72" s="48"/>
    </row>
    <row r="73" spans="2:7" ht="12" customHeight="1" x14ac:dyDescent="0.25">
      <c r="B73" s="33" t="str">
        <f>IF('A. Personal'!B39="","",'A. Personal'!B39)</f>
        <v/>
      </c>
      <c r="C73" s="35" t="str">
        <f>IF('A. Personal'!C39="","",'A. Personal'!C39)</f>
        <v/>
      </c>
      <c r="D73" s="117"/>
      <c r="E73" s="115"/>
      <c r="F73" s="84" t="str">
        <f t="shared" si="1"/>
        <v/>
      </c>
      <c r="G73" s="48"/>
    </row>
    <row r="74" spans="2:7" ht="12" customHeight="1" x14ac:dyDescent="0.25">
      <c r="B74" s="33" t="str">
        <f>IF('A. Personal'!B40="","",'A. Personal'!B40)</f>
        <v/>
      </c>
      <c r="C74" s="35" t="str">
        <f>IF('A. Personal'!C40="","",'A. Personal'!C40)</f>
        <v/>
      </c>
      <c r="D74" s="117"/>
      <c r="E74" s="115"/>
      <c r="F74" s="84" t="str">
        <f t="shared" si="1"/>
        <v/>
      </c>
      <c r="G74" s="48"/>
    </row>
    <row r="75" spans="2:7" ht="12" customHeight="1" x14ac:dyDescent="0.25">
      <c r="B75" s="85" t="s">
        <v>19</v>
      </c>
      <c r="C75" s="86"/>
      <c r="D75" s="89"/>
      <c r="E75" s="87"/>
      <c r="F75" s="88">
        <f>SUM(F44:F74)</f>
        <v>0</v>
      </c>
      <c r="G75" s="44"/>
    </row>
    <row r="76" spans="2:7" x14ac:dyDescent="0.25">
      <c r="B76" s="13" t="s">
        <v>51</v>
      </c>
      <c r="D76" s="15"/>
    </row>
    <row r="77" spans="2:7" x14ac:dyDescent="0.25">
      <c r="D77" s="15"/>
    </row>
    <row r="78" spans="2:7" x14ac:dyDescent="0.25">
      <c r="D78" s="15"/>
    </row>
    <row r="79" spans="2:7" x14ac:dyDescent="0.25">
      <c r="D79" s="15"/>
    </row>
  </sheetData>
  <sheetProtection algorithmName="SHA-512" hashValue="ueFyEFDPUXgOH+6kRYfNwWR93nfA1WqoP7kUZzg2I/hGtGM3SRemlWhkD2MklSMtLx0vQbP23OAFqFctU6Lbow==" saltValue="MaOEnXGfkrY1HbR4O7CqQA==" spinCount="100000" sheet="1" objects="1" scenarios="1" autoFilter="0"/>
  <mergeCells count="3">
    <mergeCell ref="B41:B42"/>
    <mergeCell ref="B4:B5"/>
    <mergeCell ref="E4:G4"/>
  </mergeCells>
  <phoneticPr fontId="4" type="noConversion"/>
  <conditionalFormatting sqref="D44:E74">
    <cfRule type="containsBlanks" dxfId="7" priority="1">
      <formula>LEN(TRIM(D44))=0</formula>
    </cfRule>
  </conditionalFormatting>
  <conditionalFormatting sqref="D7:F37">
    <cfRule type="containsBlanks" dxfId="6" priority="3">
      <formula>LEN(TRIM(D7))=0</formula>
    </cfRule>
  </conditionalFormatting>
  <dataValidations count="5">
    <dataValidation allowBlank="1" showInputMessage="1" showErrorMessage="1" promptTitle="INGRESAR DATOS:" prompt="DETALLAR EL NÚMERO DE DÍAS QUE ESTIMA PAGAR VIÁTICOS Y HOSPEDAJE_x000a_- FORMATO NUMÉRICO_x000a_" sqref="D7:D37" xr:uid="{D1B67619-1A61-4832-80DE-CC841B167BFD}"/>
    <dataValidation allowBlank="1" showInputMessage="1" showErrorMessage="1" promptTitle="INGRESAR DATOS:" prompt="DETALLAR EL MONTO EN DOLARES ESTIMADO PARA ALIMENTACIÓN DIARIA" sqref="E7:E37" xr:uid="{B72E194B-B870-4F0E-AFF5-071A8E665F15}"/>
    <dataValidation allowBlank="1" showInputMessage="1" showErrorMessage="1" promptTitle="INGRESAR DATOS:" prompt="DETALLAR EL MONTO EN DOLARES ESTIMADO PARA HOSPEDAJE DIARIO_x000a_" sqref="F7:F37" xr:uid="{FE789266-8E88-422C-83DA-C5BD1B311F86}"/>
    <dataValidation allowBlank="1" showInputMessage="1" showErrorMessage="1" promptTitle="INGRESAR DATOS:" prompt="DETALLAR EL NÚMERO DE VIAJES QUE ESTIMA REALIZAR EL PERSONAL_x000a_- FORMATO NUMÉRICO_x000a_" sqref="D44:D74" xr:uid="{4AF9BB6F-5B79-434C-8A95-1E0EE55CCAB9}"/>
    <dataValidation allowBlank="1" showInputMessage="1" showErrorMessage="1" promptTitle="INGRESAR DATOS:" prompt="DETALLAR EL MONTO EN DOLARES ESTIMADO PARA TRANSPORTE " sqref="E44:E74" xr:uid="{5573F7D7-C9A0-448A-AB7D-5C51553D3DB1}"/>
  </dataValidations>
  <printOptions horizontalCentered="1" verticalCentered="1"/>
  <pageMargins left="0.78740157480314965" right="0.78740157480314965" top="0.43307086614173229" bottom="0.98425196850393704"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9"/>
  <sheetViews>
    <sheetView view="pageBreakPreview" workbookViewId="0">
      <selection activeCell="B5" sqref="B5:E7"/>
    </sheetView>
  </sheetViews>
  <sheetFormatPr baseColWidth="10" defaultColWidth="11.44140625" defaultRowHeight="13.2" x14ac:dyDescent="0.25"/>
  <cols>
    <col min="1" max="1" width="2.5546875" style="1" customWidth="1"/>
    <col min="2" max="2" width="47.5546875" style="1" customWidth="1"/>
    <col min="3" max="3" width="9.21875" style="7" bestFit="1" customWidth="1"/>
    <col min="4" max="4" width="11.6640625" style="7" bestFit="1" customWidth="1"/>
    <col min="5" max="5" width="10.6640625" style="7" bestFit="1" customWidth="1"/>
    <col min="6" max="6" width="12.6640625" style="7" bestFit="1" customWidth="1"/>
    <col min="7" max="7" width="13" style="7" customWidth="1"/>
    <col min="8" max="8" width="11.44140625" style="1"/>
    <col min="9" max="9" width="32.44140625" style="1" customWidth="1"/>
    <col min="10" max="10" width="10.44140625" style="1" customWidth="1"/>
    <col min="11" max="11" width="13.5546875" style="1" customWidth="1"/>
    <col min="12" max="14" width="11.44140625" style="1"/>
    <col min="15" max="15" width="22.77734375" style="1" customWidth="1"/>
    <col min="16" max="16384" width="11.44140625" style="1"/>
  </cols>
  <sheetData>
    <row r="2" spans="2:14" ht="15.6" x14ac:dyDescent="0.25">
      <c r="B2" s="25" t="s">
        <v>78</v>
      </c>
      <c r="C2" s="25"/>
      <c r="D2" s="25"/>
      <c r="E2" s="25"/>
      <c r="F2" s="25"/>
      <c r="G2" s="15"/>
      <c r="H2" s="5"/>
      <c r="N2" s="5"/>
    </row>
    <row r="3" spans="2:14" x14ac:dyDescent="0.25">
      <c r="B3" s="154" t="s">
        <v>17</v>
      </c>
      <c r="C3" s="174" t="s">
        <v>29</v>
      </c>
      <c r="D3" s="55" t="s">
        <v>1</v>
      </c>
      <c r="E3" s="72" t="s">
        <v>26</v>
      </c>
      <c r="F3" s="72" t="s">
        <v>2</v>
      </c>
      <c r="G3" s="15"/>
      <c r="H3" s="5"/>
      <c r="N3" s="6"/>
    </row>
    <row r="4" spans="2:14" x14ac:dyDescent="0.25">
      <c r="B4" s="154" t="s">
        <v>18</v>
      </c>
      <c r="C4" s="174"/>
      <c r="D4" s="55" t="s">
        <v>21</v>
      </c>
      <c r="E4" s="72" t="s">
        <v>27</v>
      </c>
      <c r="F4" s="72" t="s">
        <v>27</v>
      </c>
      <c r="G4" s="15"/>
      <c r="H4" s="2"/>
    </row>
    <row r="5" spans="2:14" ht="13.05" customHeight="1" x14ac:dyDescent="0.25">
      <c r="B5" s="118"/>
      <c r="C5" s="117"/>
      <c r="D5" s="117"/>
      <c r="E5" s="119"/>
      <c r="F5" s="103" t="str">
        <f>IF(OR(D5="",E5=""),"",E5*D5)</f>
        <v/>
      </c>
      <c r="G5" s="15"/>
      <c r="H5" s="2"/>
      <c r="I5" s="2"/>
      <c r="J5" s="2"/>
      <c r="K5" s="7"/>
    </row>
    <row r="6" spans="2:14" ht="13.05" customHeight="1" x14ac:dyDescent="0.25">
      <c r="B6" s="120"/>
      <c r="C6" s="121"/>
      <c r="D6" s="121"/>
      <c r="E6" s="119"/>
      <c r="F6" s="103" t="str">
        <f t="shared" ref="F6:F23" si="0">IF(OR(D6="",E6=""),"",E6*D6)</f>
        <v/>
      </c>
      <c r="G6" s="15"/>
      <c r="H6" s="2"/>
      <c r="I6" s="2"/>
      <c r="J6" s="2"/>
      <c r="K6" s="7"/>
    </row>
    <row r="7" spans="2:14" ht="13.05" customHeight="1" x14ac:dyDescent="0.25">
      <c r="B7" s="120"/>
      <c r="C7" s="121"/>
      <c r="D7" s="121"/>
      <c r="E7" s="119"/>
      <c r="F7" s="103" t="str">
        <f t="shared" si="0"/>
        <v/>
      </c>
      <c r="G7" s="15"/>
      <c r="H7" s="2"/>
      <c r="I7" s="2"/>
      <c r="J7" s="2"/>
      <c r="K7" s="7"/>
    </row>
    <row r="8" spans="2:14" ht="13.05" customHeight="1" x14ac:dyDescent="0.25">
      <c r="B8" s="122"/>
      <c r="C8" s="121"/>
      <c r="D8" s="121"/>
      <c r="E8" s="119"/>
      <c r="F8" s="103" t="str">
        <f t="shared" si="0"/>
        <v/>
      </c>
      <c r="G8" s="15"/>
      <c r="H8" s="2"/>
      <c r="I8" s="2"/>
      <c r="J8" s="2"/>
      <c r="K8" s="7"/>
    </row>
    <row r="9" spans="2:14" ht="13.05" customHeight="1" x14ac:dyDescent="0.25">
      <c r="B9" s="120"/>
      <c r="C9" s="117"/>
      <c r="D9" s="121"/>
      <c r="E9" s="119"/>
      <c r="F9" s="103" t="str">
        <f t="shared" si="0"/>
        <v/>
      </c>
      <c r="G9" s="15"/>
      <c r="H9" s="2"/>
      <c r="I9" s="2"/>
      <c r="J9" s="2"/>
      <c r="K9" s="7"/>
    </row>
    <row r="10" spans="2:14" ht="13.05" customHeight="1" x14ac:dyDescent="0.25">
      <c r="B10" s="120"/>
      <c r="C10" s="117"/>
      <c r="D10" s="117"/>
      <c r="E10" s="119"/>
      <c r="F10" s="103" t="str">
        <f t="shared" si="0"/>
        <v/>
      </c>
      <c r="G10" s="15"/>
      <c r="H10" s="2"/>
      <c r="I10" s="2"/>
      <c r="J10" s="2"/>
      <c r="K10" s="7"/>
    </row>
    <row r="11" spans="2:14" ht="13.05" customHeight="1" x14ac:dyDescent="0.25">
      <c r="B11" s="120"/>
      <c r="C11" s="117"/>
      <c r="D11" s="117"/>
      <c r="E11" s="119"/>
      <c r="F11" s="103" t="str">
        <f t="shared" si="0"/>
        <v/>
      </c>
      <c r="G11" s="15"/>
      <c r="H11" s="2"/>
      <c r="I11" s="2"/>
      <c r="J11" s="2"/>
      <c r="K11" s="7"/>
    </row>
    <row r="12" spans="2:14" ht="13.05" customHeight="1" x14ac:dyDescent="0.25">
      <c r="B12" s="120"/>
      <c r="C12" s="123"/>
      <c r="D12" s="123"/>
      <c r="E12" s="124"/>
      <c r="F12" s="103" t="str">
        <f t="shared" si="0"/>
        <v/>
      </c>
      <c r="G12" s="15"/>
      <c r="H12" s="2"/>
      <c r="I12" s="2"/>
      <c r="J12" s="2"/>
      <c r="K12" s="7"/>
    </row>
    <row r="13" spans="2:14" ht="13.05" customHeight="1" x14ac:dyDescent="0.25">
      <c r="B13" s="120"/>
      <c r="C13" s="123"/>
      <c r="D13" s="123"/>
      <c r="E13" s="124"/>
      <c r="F13" s="103" t="str">
        <f t="shared" si="0"/>
        <v/>
      </c>
      <c r="G13" s="15"/>
      <c r="H13" s="2"/>
      <c r="I13" s="2"/>
      <c r="J13" s="2"/>
      <c r="K13" s="7"/>
    </row>
    <row r="14" spans="2:14" ht="13.05" customHeight="1" x14ac:dyDescent="0.25">
      <c r="B14" s="120"/>
      <c r="C14" s="123"/>
      <c r="D14" s="123"/>
      <c r="E14" s="124"/>
      <c r="F14" s="103" t="str">
        <f t="shared" si="0"/>
        <v/>
      </c>
      <c r="G14" s="15"/>
      <c r="H14" s="2"/>
      <c r="I14" s="2"/>
      <c r="J14" s="2"/>
      <c r="K14" s="7"/>
    </row>
    <row r="15" spans="2:14" ht="13.05" customHeight="1" x14ac:dyDescent="0.25">
      <c r="B15" s="120"/>
      <c r="C15" s="123"/>
      <c r="D15" s="123"/>
      <c r="E15" s="124"/>
      <c r="F15" s="103" t="str">
        <f t="shared" si="0"/>
        <v/>
      </c>
      <c r="G15" s="15"/>
      <c r="H15" s="2"/>
      <c r="I15" s="2"/>
      <c r="J15" s="2"/>
      <c r="K15" s="7"/>
    </row>
    <row r="16" spans="2:14" ht="13.05" customHeight="1" x14ac:dyDescent="0.25">
      <c r="B16" s="120"/>
      <c r="C16" s="125"/>
      <c r="D16" s="125"/>
      <c r="E16" s="124"/>
      <c r="F16" s="103" t="str">
        <f t="shared" si="0"/>
        <v/>
      </c>
      <c r="G16" s="15"/>
      <c r="H16" s="2"/>
      <c r="I16" s="2"/>
      <c r="J16" s="2"/>
      <c r="K16" s="7"/>
    </row>
    <row r="17" spans="2:11" ht="13.05" customHeight="1" x14ac:dyDescent="0.25">
      <c r="B17" s="120"/>
      <c r="C17" s="125"/>
      <c r="D17" s="125"/>
      <c r="E17" s="124"/>
      <c r="F17" s="103" t="str">
        <f t="shared" si="0"/>
        <v/>
      </c>
      <c r="G17" s="15"/>
      <c r="H17" s="2"/>
      <c r="I17" s="2"/>
      <c r="J17" s="2"/>
      <c r="K17" s="7"/>
    </row>
    <row r="18" spans="2:11" ht="13.05" customHeight="1" x14ac:dyDescent="0.25">
      <c r="B18" s="120"/>
      <c r="C18" s="123"/>
      <c r="D18" s="123"/>
      <c r="E18" s="124"/>
      <c r="F18" s="103" t="str">
        <f t="shared" si="0"/>
        <v/>
      </c>
      <c r="G18" s="15"/>
      <c r="H18" s="37"/>
      <c r="I18" s="2"/>
      <c r="J18" s="2"/>
      <c r="K18" s="7"/>
    </row>
    <row r="19" spans="2:11" ht="13.05" customHeight="1" x14ac:dyDescent="0.25">
      <c r="B19" s="120"/>
      <c r="C19" s="125"/>
      <c r="D19" s="123"/>
      <c r="E19" s="124"/>
      <c r="F19" s="103" t="str">
        <f t="shared" si="0"/>
        <v/>
      </c>
      <c r="G19" s="15"/>
      <c r="H19" s="2"/>
      <c r="I19" s="2"/>
      <c r="J19" s="2"/>
      <c r="K19" s="7"/>
    </row>
    <row r="20" spans="2:11" ht="13.05" customHeight="1" x14ac:dyDescent="0.25">
      <c r="B20" s="120"/>
      <c r="C20" s="123"/>
      <c r="D20" s="123"/>
      <c r="E20" s="124"/>
      <c r="F20" s="103" t="str">
        <f t="shared" si="0"/>
        <v/>
      </c>
      <c r="G20" s="15"/>
      <c r="H20" s="2"/>
      <c r="I20" s="37"/>
      <c r="J20" s="2"/>
      <c r="K20" s="7"/>
    </row>
    <row r="21" spans="2:11" ht="13.05" customHeight="1" x14ac:dyDescent="0.25">
      <c r="B21" s="120"/>
      <c r="C21" s="123"/>
      <c r="D21" s="123"/>
      <c r="E21" s="124"/>
      <c r="F21" s="103" t="str">
        <f t="shared" si="0"/>
        <v/>
      </c>
      <c r="G21" s="15"/>
      <c r="H21" s="2"/>
      <c r="I21" s="2"/>
      <c r="J21" s="2"/>
      <c r="K21" s="7"/>
    </row>
    <row r="22" spans="2:11" ht="13.05" customHeight="1" x14ac:dyDescent="0.25">
      <c r="B22" s="120"/>
      <c r="C22" s="123"/>
      <c r="D22" s="123"/>
      <c r="E22" s="124"/>
      <c r="F22" s="103" t="str">
        <f t="shared" si="0"/>
        <v/>
      </c>
      <c r="G22" s="15"/>
      <c r="H22" s="2"/>
      <c r="I22" s="2"/>
      <c r="J22" s="2"/>
      <c r="K22" s="7"/>
    </row>
    <row r="23" spans="2:11" ht="13.05" customHeight="1" x14ac:dyDescent="0.25">
      <c r="B23" s="120"/>
      <c r="C23" s="123"/>
      <c r="D23" s="123"/>
      <c r="E23" s="124"/>
      <c r="F23" s="103" t="str">
        <f t="shared" si="0"/>
        <v/>
      </c>
      <c r="G23" s="15"/>
      <c r="H23" s="2"/>
      <c r="I23" s="38"/>
      <c r="J23" s="2"/>
      <c r="K23" s="7"/>
    </row>
    <row r="24" spans="2:11" ht="13.05" customHeight="1" thickBot="1" x14ac:dyDescent="0.3">
      <c r="B24" s="101" t="s">
        <v>19</v>
      </c>
      <c r="C24" s="102"/>
      <c r="D24" s="102"/>
      <c r="E24" s="105"/>
      <c r="F24" s="104">
        <f>SUM(F5:F23)</f>
        <v>0</v>
      </c>
      <c r="G24" s="15"/>
      <c r="H24" s="2"/>
      <c r="I24" s="2"/>
      <c r="J24" s="2"/>
      <c r="K24" s="7"/>
    </row>
    <row r="25" spans="2:11" ht="13.8" thickTop="1" x14ac:dyDescent="0.25">
      <c r="B25" s="2"/>
      <c r="C25" s="15"/>
      <c r="D25" s="15"/>
      <c r="E25" s="15"/>
      <c r="F25" s="15"/>
      <c r="G25" s="15"/>
      <c r="H25" s="2"/>
      <c r="I25" s="2"/>
      <c r="J25" s="2"/>
    </row>
    <row r="26" spans="2:11" x14ac:dyDescent="0.25">
      <c r="B26" s="2"/>
      <c r="C26" s="15"/>
      <c r="D26" s="15"/>
      <c r="E26" s="15"/>
      <c r="F26" s="15"/>
      <c r="G26" s="15"/>
      <c r="H26" s="2"/>
      <c r="I26" s="2"/>
      <c r="J26" s="2"/>
    </row>
    <row r="27" spans="2:11" x14ac:dyDescent="0.25">
      <c r="B27" s="2"/>
      <c r="C27" s="22"/>
      <c r="D27" s="22"/>
      <c r="E27" s="22"/>
      <c r="F27" s="22"/>
      <c r="G27" s="22"/>
    </row>
    <row r="28" spans="2:11" x14ac:dyDescent="0.25">
      <c r="C28" s="22"/>
      <c r="D28" s="22"/>
      <c r="E28" s="22"/>
      <c r="F28" s="22"/>
      <c r="G28" s="22"/>
    </row>
    <row r="29" spans="2:11" x14ac:dyDescent="0.25">
      <c r="B29" s="5"/>
      <c r="C29" s="18"/>
      <c r="D29" s="18"/>
      <c r="E29" s="18"/>
      <c r="F29" s="18"/>
      <c r="G29" s="22"/>
    </row>
  </sheetData>
  <sheetProtection algorithmName="SHA-512" hashValue="XaeFYCOjCif/Ftm4hip+vLbI/5JLh8M1G4/+zxwP1ON4UMV8oLWLG+SGvGHQgrz3RSlGhnBIhLxcMdI3eyQEUg==" saltValue="IAvyo7Gr6QUKHY7irBMrVg==" spinCount="100000" sheet="1" objects="1" scenarios="1" autoFilter="0"/>
  <mergeCells count="2">
    <mergeCell ref="B3:B4"/>
    <mergeCell ref="C3:C4"/>
  </mergeCells>
  <phoneticPr fontId="4" type="noConversion"/>
  <conditionalFormatting sqref="B5:E23">
    <cfRule type="containsBlanks" dxfId="5" priority="1">
      <formula>LEN(TRIM(B5))=0</formula>
    </cfRule>
  </conditionalFormatting>
  <dataValidations count="4">
    <dataValidation allowBlank="1" showInputMessage="1" showErrorMessage="1" promptTitle="INGRESAR DATOS:" prompt="DETALLAR EL CONCEPTO DEL SERVICIO A CONTRATAR PARA LA REALIZACIÓN DE LA CONSULTORÍA" sqref="B5:B23" xr:uid="{1D3C2363-C8C1-4EB1-9132-FFFB74042DC5}"/>
    <dataValidation allowBlank="1" showInputMessage="1" showErrorMessage="1" promptTitle="INGRESAR DATOS:" prompt="DETALLAR LA UNIDAD DE MEDIDA" sqref="C5:C23" xr:uid="{C27C18EE-AD05-4F51-83B7-78D8DCF68281}"/>
    <dataValidation allowBlank="1" showInputMessage="1" showErrorMessage="1" promptTitle="INGRESAR DATOS:" prompt="INGRESAR LA CANTIDAD NECESARIA PARA LA EJECUCIÓN DE LA CONSULTORÍA" sqref="D5:D23" xr:uid="{9EFA75C2-405A-4420-B0BD-15433F28A666}"/>
    <dataValidation allowBlank="1" showInputMessage="1" showErrorMessage="1" promptTitle="INGRESAR DATOS:" prompt="INGRESAR EL COSTO UNITARIO DEL SERVICIO" sqref="E5:E23" xr:uid="{80DF0CA0-F0B9-4068-807E-AF0C9F0EC62C}"/>
  </dataValidations>
  <printOptions horizontalCentered="1"/>
  <pageMargins left="0.78740157480314965" right="0.78740157480314965" top="0.43307086614173229" bottom="0.98425196850393704" header="0" footer="0"/>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Q46"/>
  <sheetViews>
    <sheetView view="pageBreakPreview" topLeftCell="A3" workbookViewId="0">
      <selection activeCell="B5" sqref="B5"/>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79</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f9XSxs/+Ie208S42grERq8GEupKY7zaARZhFxYHhVmZX6GjlBB0oaP6IQJN5rUgnGEj/TdCX9CmjTkcS/HF2xA==" saltValue="Zad8M+6P9wQaV+5r5hnqvQ==" spinCount="100000" sheet="1" objects="1" scenarios="1" autoFilter="0"/>
  <mergeCells count="3">
    <mergeCell ref="B2:G2"/>
    <mergeCell ref="B3:B4"/>
    <mergeCell ref="C3:C4"/>
  </mergeCells>
  <phoneticPr fontId="4" type="noConversion"/>
  <conditionalFormatting sqref="B5:F17">
    <cfRule type="containsBlanks" dxfId="4" priority="1">
      <formula>LEN(TRIM(B5))=0</formula>
    </cfRule>
  </conditionalFormatting>
  <dataValidations count="5">
    <dataValidation allowBlank="1" showInputMessage="1" showErrorMessage="1" promptTitle="INGRESAR DATOS:" prompt="DETALLAR EL CONCEPTO DEL SERVICIO A CONTRATAR PARA LA REALIZACIÓN DE LA CONSULTORÍA" sqref="B5:B17" xr:uid="{107D91C9-EEBB-4E7E-9BB1-5D310BD2CA3E}"/>
    <dataValidation allowBlank="1" showInputMessage="1" showErrorMessage="1" promptTitle="INGRESAR DATOS:" prompt="DETALLAR LA UNIDAD DE MEDIDA" sqref="C5:C17" xr:uid="{80362148-F255-4482-B4AB-22BD4BFE37DC}"/>
    <dataValidation allowBlank="1" showInputMessage="1" showErrorMessage="1" promptTitle="INGRESAR DATOS:" prompt="INGRESAR LA CANTIDAD NECESARIA PARA LA EJECUCIÓN DE LA CONSULTORÍA" sqref="D5:D17" xr:uid="{4D499368-CE2F-4D62-BA02-B14857D4085A}"/>
    <dataValidation allowBlank="1" showInputMessage="1" showErrorMessage="1" promptTitle="INGRESAR DATOS:" prompt="INGRESAR EL COSTO UNITARIO DEL SERVICIO" sqref="F5:F17" xr:uid="{52661DDD-5833-47C3-BA5D-E091640CD7A7}"/>
    <dataValidation allowBlank="1" showInputMessage="1" showErrorMessage="1" promptTitle="INGRESAR DATOS:" prompt="INGRESAR EL TIEMPO DEL SERVICIO EN MESES" sqref="E5:E17" xr:uid="{F81FF694-4850-4765-8860-ACFA0914B155}"/>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3A2B-F7D8-43A0-8687-B63DEF31A729}">
  <dimension ref="B2:Q47"/>
  <sheetViews>
    <sheetView view="pageBreakPreview" topLeftCell="A3" workbookViewId="0">
      <selection activeCell="E13" sqref="E13"/>
    </sheetView>
  </sheetViews>
  <sheetFormatPr baseColWidth="10" defaultColWidth="11.44140625" defaultRowHeight="13.2" x14ac:dyDescent="0.25"/>
  <cols>
    <col min="1" max="1" width="2.5546875" style="1" customWidth="1"/>
    <col min="2" max="2" width="42.77734375" style="1" customWidth="1"/>
    <col min="3" max="3" width="9.21875" style="7" bestFit="1" customWidth="1"/>
    <col min="4" max="4" width="11.6640625" style="7" bestFit="1" customWidth="1"/>
    <col min="5" max="5" width="11.6640625" style="7" customWidth="1"/>
    <col min="6" max="8" width="13.10937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80</v>
      </c>
      <c r="C2" s="175"/>
      <c r="D2" s="175"/>
      <c r="E2" s="175"/>
      <c r="F2" s="175"/>
      <c r="G2" s="175"/>
      <c r="H2" s="15"/>
      <c r="I2" s="2"/>
      <c r="J2" s="2"/>
      <c r="K2" s="2"/>
      <c r="L2" s="7"/>
    </row>
    <row r="3" spans="2:15" ht="15.6" x14ac:dyDescent="0.25">
      <c r="B3" s="155" t="s">
        <v>56</v>
      </c>
      <c r="C3" s="156"/>
      <c r="D3" s="156"/>
      <c r="E3" s="156"/>
      <c r="F3" s="156"/>
      <c r="G3" s="157"/>
      <c r="H3" s="15"/>
      <c r="I3" s="2"/>
      <c r="J3" s="2"/>
      <c r="K3" s="2"/>
      <c r="L3" s="7"/>
    </row>
    <row r="4" spans="2:15" x14ac:dyDescent="0.25">
      <c r="B4" s="154" t="s">
        <v>17</v>
      </c>
      <c r="C4" s="174" t="s">
        <v>29</v>
      </c>
      <c r="D4" s="55" t="s">
        <v>1</v>
      </c>
      <c r="E4" s="55" t="s">
        <v>43</v>
      </c>
      <c r="F4" s="72" t="s">
        <v>26</v>
      </c>
      <c r="G4" s="72" t="s">
        <v>2</v>
      </c>
      <c r="H4" s="15"/>
      <c r="I4" s="2"/>
      <c r="J4" s="2"/>
      <c r="K4" s="2"/>
      <c r="L4" s="7"/>
    </row>
    <row r="5" spans="2:15" x14ac:dyDescent="0.25">
      <c r="B5" s="154" t="s">
        <v>18</v>
      </c>
      <c r="C5" s="174"/>
      <c r="D5" s="55" t="s">
        <v>21</v>
      </c>
      <c r="E5" s="55" t="s">
        <v>42</v>
      </c>
      <c r="F5" s="72" t="s">
        <v>27</v>
      </c>
      <c r="G5" s="72" t="s">
        <v>27</v>
      </c>
      <c r="H5" s="15"/>
      <c r="I5" s="3"/>
      <c r="J5" s="2"/>
      <c r="K5" s="3"/>
      <c r="M5" s="4"/>
      <c r="O5" s="4"/>
    </row>
    <row r="6" spans="2:15" ht="12" customHeight="1" x14ac:dyDescent="0.25">
      <c r="B6" s="118"/>
      <c r="C6" s="117"/>
      <c r="D6" s="117"/>
      <c r="E6" s="129"/>
      <c r="F6" s="119"/>
      <c r="G6" s="106" t="str">
        <f>IF(OR(D6="",E6=""), "",D6*E6*F6)</f>
        <v/>
      </c>
      <c r="H6" s="15"/>
      <c r="I6" s="37"/>
      <c r="J6" s="2"/>
      <c r="K6" s="8"/>
      <c r="O6" s="9"/>
    </row>
    <row r="7" spans="2:15" ht="12" customHeight="1" x14ac:dyDescent="0.25">
      <c r="B7" s="118"/>
      <c r="C7" s="117"/>
      <c r="D7" s="117"/>
      <c r="E7" s="129"/>
      <c r="F7" s="119"/>
      <c r="G7" s="106" t="str">
        <f t="shared" ref="G7:G18" si="0">IF(OR(D7="",E7=""), "",D7*E7*F7)</f>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5"/>
      <c r="I14" s="2"/>
      <c r="J14" s="2"/>
      <c r="K14" s="2"/>
    </row>
    <row r="15" spans="2:15" ht="12" customHeight="1" x14ac:dyDescent="0.25">
      <c r="B15" s="118"/>
      <c r="C15" s="117"/>
      <c r="D15" s="117"/>
      <c r="E15" s="129"/>
      <c r="F15" s="119"/>
      <c r="G15" s="106" t="str">
        <f t="shared" si="0"/>
        <v/>
      </c>
      <c r="H15" s="11"/>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2"/>
      <c r="J17" s="2"/>
      <c r="K17" s="2"/>
    </row>
    <row r="18" spans="2:17" ht="12" customHeight="1" x14ac:dyDescent="0.25">
      <c r="B18" s="118"/>
      <c r="C18" s="117"/>
      <c r="D18" s="117"/>
      <c r="E18" s="129"/>
      <c r="F18" s="119"/>
      <c r="G18" s="106" t="str">
        <f t="shared" si="0"/>
        <v/>
      </c>
      <c r="H18" s="15"/>
      <c r="I18" s="38"/>
      <c r="J18" s="2"/>
      <c r="K18" s="2"/>
    </row>
    <row r="19" spans="2:17" ht="12" customHeight="1" x14ac:dyDescent="0.25">
      <c r="B19" s="85" t="s">
        <v>19</v>
      </c>
      <c r="C19" s="86"/>
      <c r="D19" s="86"/>
      <c r="E19" s="86"/>
      <c r="F19" s="107"/>
      <c r="G19" s="88">
        <f>SUM(G6:G18)</f>
        <v>0</v>
      </c>
      <c r="H19" s="15"/>
      <c r="I19" s="2"/>
      <c r="J19" s="2"/>
      <c r="K19" s="2"/>
    </row>
    <row r="20" spans="2:17" x14ac:dyDescent="0.25">
      <c r="B20" s="2"/>
      <c r="C20" s="15"/>
      <c r="D20" s="15"/>
      <c r="E20" s="15"/>
      <c r="F20" s="15"/>
      <c r="G20" s="15"/>
      <c r="H20" s="15"/>
      <c r="I20" s="37"/>
      <c r="J20" s="38"/>
      <c r="K20" s="2"/>
    </row>
    <row r="21" spans="2:17" ht="15.6" x14ac:dyDescent="0.25">
      <c r="B21" s="176" t="s">
        <v>57</v>
      </c>
      <c r="C21" s="176"/>
      <c r="D21" s="176"/>
      <c r="E21" s="176"/>
      <c r="F21" s="176"/>
      <c r="G21" s="176"/>
      <c r="H21" s="176"/>
      <c r="I21" s="2"/>
      <c r="J21" s="2"/>
      <c r="K21" s="2"/>
    </row>
    <row r="22" spans="2:17" x14ac:dyDescent="0.25">
      <c r="B22" s="154" t="s">
        <v>17</v>
      </c>
      <c r="C22" s="174" t="s">
        <v>29</v>
      </c>
      <c r="D22" s="55" t="s">
        <v>1</v>
      </c>
      <c r="E22" s="55" t="s">
        <v>43</v>
      </c>
      <c r="F22" s="55" t="s">
        <v>58</v>
      </c>
      <c r="G22" s="72" t="s">
        <v>26</v>
      </c>
      <c r="H22" s="72" t="s">
        <v>2</v>
      </c>
      <c r="I22" s="2"/>
      <c r="J22" s="2"/>
      <c r="K22" s="2"/>
    </row>
    <row r="23" spans="2:17" x14ac:dyDescent="0.25">
      <c r="B23" s="154" t="s">
        <v>18</v>
      </c>
      <c r="C23" s="174"/>
      <c r="D23" s="55" t="s">
        <v>21</v>
      </c>
      <c r="E23" s="55" t="s">
        <v>42</v>
      </c>
      <c r="F23" s="55" t="s">
        <v>59</v>
      </c>
      <c r="G23" s="72" t="s">
        <v>27</v>
      </c>
      <c r="H23" s="72" t="s">
        <v>27</v>
      </c>
      <c r="I23" s="2"/>
      <c r="J23" s="2"/>
      <c r="K23" s="2"/>
      <c r="P23" s="12"/>
    </row>
    <row r="24" spans="2:17" x14ac:dyDescent="0.25">
      <c r="B24" s="118"/>
      <c r="C24" s="117"/>
      <c r="D24" s="130"/>
      <c r="E24" s="129"/>
      <c r="F24" s="131"/>
      <c r="G24" s="119"/>
      <c r="H24" s="106" t="str">
        <f>IF(OR(D24="",E24=""), "",D24*E24*G24*F24)</f>
        <v/>
      </c>
      <c r="I24" s="37"/>
      <c r="J24" s="2"/>
      <c r="K24" s="2"/>
      <c r="P24" s="12"/>
    </row>
    <row r="25" spans="2:17" x14ac:dyDescent="0.25">
      <c r="B25" s="118"/>
      <c r="C25" s="117"/>
      <c r="D25" s="130"/>
      <c r="E25" s="129"/>
      <c r="F25" s="131"/>
      <c r="G25" s="119"/>
      <c r="H25" s="106" t="str">
        <f t="shared" ref="H25:H36" si="1">IF(OR(D25="",E25=""), "",D25*E25*G25*F25)</f>
        <v/>
      </c>
      <c r="I25" s="2"/>
      <c r="J25" s="2"/>
      <c r="K25" s="2"/>
      <c r="P25" s="12"/>
    </row>
    <row r="26" spans="2:17" x14ac:dyDescent="0.25">
      <c r="B26" s="118"/>
      <c r="C26" s="117"/>
      <c r="D26" s="130"/>
      <c r="E26" s="129"/>
      <c r="F26" s="131"/>
      <c r="G26" s="119"/>
      <c r="H26" s="106" t="str">
        <f t="shared" si="1"/>
        <v/>
      </c>
      <c r="I26" s="2"/>
      <c r="J26" s="2"/>
      <c r="K26" s="2"/>
      <c r="P26" s="12"/>
    </row>
    <row r="27" spans="2:17" x14ac:dyDescent="0.25">
      <c r="B27" s="118"/>
      <c r="C27" s="117"/>
      <c r="D27" s="130"/>
      <c r="E27" s="129"/>
      <c r="F27" s="131"/>
      <c r="G27" s="119"/>
      <c r="H27" s="106" t="str">
        <f t="shared" si="1"/>
        <v/>
      </c>
      <c r="I27" s="2"/>
      <c r="J27" s="2"/>
      <c r="K27" s="2"/>
      <c r="P27" s="12"/>
    </row>
    <row r="28" spans="2:17" x14ac:dyDescent="0.25">
      <c r="B28" s="118"/>
      <c r="C28" s="117"/>
      <c r="D28" s="130"/>
      <c r="E28" s="129"/>
      <c r="F28" s="131"/>
      <c r="G28" s="119"/>
      <c r="H28" s="106" t="str">
        <f t="shared" si="1"/>
        <v/>
      </c>
      <c r="I28" s="2"/>
      <c r="J28" s="2"/>
      <c r="K28" s="2"/>
      <c r="P28" s="12"/>
    </row>
    <row r="29" spans="2:17" x14ac:dyDescent="0.25">
      <c r="B29" s="118"/>
      <c r="C29" s="117"/>
      <c r="D29" s="130"/>
      <c r="E29" s="129"/>
      <c r="F29" s="131"/>
      <c r="G29" s="119"/>
      <c r="H29" s="106" t="str">
        <f t="shared" si="1"/>
        <v/>
      </c>
      <c r="I29" s="2"/>
      <c r="J29" s="2"/>
      <c r="K29" s="2"/>
      <c r="P29" s="12"/>
      <c r="Q29" s="13"/>
    </row>
    <row r="30" spans="2:17" x14ac:dyDescent="0.25">
      <c r="B30" s="118"/>
      <c r="C30" s="117"/>
      <c r="D30" s="130"/>
      <c r="E30" s="129"/>
      <c r="F30" s="131"/>
      <c r="G30" s="119"/>
      <c r="H30" s="106" t="str">
        <f t="shared" si="1"/>
        <v/>
      </c>
      <c r="I30" s="2"/>
      <c r="J30" s="2"/>
      <c r="K30" s="2"/>
      <c r="P30" s="12"/>
      <c r="Q30" s="12"/>
    </row>
    <row r="31" spans="2:17" x14ac:dyDescent="0.25">
      <c r="B31" s="118"/>
      <c r="C31" s="117"/>
      <c r="D31" s="130"/>
      <c r="E31" s="129"/>
      <c r="F31" s="131"/>
      <c r="G31" s="119"/>
      <c r="H31" s="106" t="str">
        <f t="shared" si="1"/>
        <v/>
      </c>
      <c r="I31" s="2"/>
      <c r="J31" s="2"/>
      <c r="K31" s="2"/>
    </row>
    <row r="32" spans="2:17" x14ac:dyDescent="0.25">
      <c r="B32" s="118"/>
      <c r="C32" s="117"/>
      <c r="D32" s="130"/>
      <c r="E32" s="129"/>
      <c r="F32" s="131"/>
      <c r="G32" s="119"/>
      <c r="H32" s="106" t="str">
        <f t="shared" si="1"/>
        <v/>
      </c>
      <c r="I32" s="2"/>
      <c r="J32" s="2"/>
      <c r="K32" s="2"/>
    </row>
    <row r="33" spans="2:17" x14ac:dyDescent="0.25">
      <c r="B33" s="118"/>
      <c r="C33" s="117"/>
      <c r="D33" s="130"/>
      <c r="E33" s="129"/>
      <c r="F33" s="131"/>
      <c r="G33" s="119"/>
      <c r="H33" s="106" t="str">
        <f t="shared" si="1"/>
        <v/>
      </c>
      <c r="I33" s="2"/>
      <c r="J33" s="2"/>
      <c r="K33" s="2"/>
    </row>
    <row r="34" spans="2:17" x14ac:dyDescent="0.25">
      <c r="B34" s="118"/>
      <c r="C34" s="117"/>
      <c r="D34" s="130"/>
      <c r="E34" s="129"/>
      <c r="F34" s="131"/>
      <c r="G34" s="119"/>
      <c r="H34" s="106" t="str">
        <f t="shared" si="1"/>
        <v/>
      </c>
      <c r="I34" s="2"/>
      <c r="J34" s="2"/>
      <c r="K34" s="2"/>
    </row>
    <row r="35" spans="2:17" x14ac:dyDescent="0.25">
      <c r="B35" s="118"/>
      <c r="C35" s="117"/>
      <c r="D35" s="130"/>
      <c r="E35" s="129"/>
      <c r="F35" s="131"/>
      <c r="G35" s="119"/>
      <c r="H35" s="106" t="str">
        <f t="shared" si="1"/>
        <v/>
      </c>
      <c r="I35" s="2"/>
      <c r="J35" s="2"/>
      <c r="K35" s="2"/>
    </row>
    <row r="36" spans="2:17" x14ac:dyDescent="0.25">
      <c r="B36" s="118"/>
      <c r="C36" s="117"/>
      <c r="D36" s="130"/>
      <c r="E36" s="129"/>
      <c r="F36" s="131"/>
      <c r="G36" s="119"/>
      <c r="H36" s="106" t="str">
        <f t="shared" si="1"/>
        <v/>
      </c>
      <c r="I36" s="2"/>
      <c r="J36" s="2"/>
      <c r="K36" s="2"/>
    </row>
    <row r="37" spans="2:17" x14ac:dyDescent="0.25">
      <c r="B37" s="85" t="s">
        <v>19</v>
      </c>
      <c r="C37" s="86"/>
      <c r="D37" s="86"/>
      <c r="E37" s="86"/>
      <c r="F37" s="86"/>
      <c r="G37" s="107"/>
      <c r="H37" s="88">
        <f>SUM(H24:H36)</f>
        <v>0</v>
      </c>
      <c r="I37" s="2"/>
      <c r="J37" s="2"/>
      <c r="K37" s="2"/>
    </row>
    <row r="38" spans="2:17" x14ac:dyDescent="0.25">
      <c r="B38" s="16"/>
      <c r="C38" s="21"/>
      <c r="D38" s="21"/>
      <c r="E38" s="21"/>
      <c r="F38" s="21"/>
      <c r="G38" s="21"/>
      <c r="H38" s="15"/>
      <c r="I38" s="2"/>
      <c r="J38" s="2"/>
      <c r="K38" s="2"/>
    </row>
    <row r="39" spans="2:17" x14ac:dyDescent="0.25">
      <c r="B39" s="2"/>
      <c r="C39" s="22"/>
      <c r="D39" s="22"/>
      <c r="E39" s="22"/>
      <c r="F39" s="22"/>
      <c r="G39" s="18"/>
      <c r="H39" s="15"/>
      <c r="I39" s="2"/>
      <c r="J39" s="2"/>
      <c r="K39" s="2"/>
      <c r="Q39" s="6"/>
    </row>
    <row r="40" spans="2:17" x14ac:dyDescent="0.25">
      <c r="C40" s="22"/>
      <c r="D40" s="22"/>
      <c r="E40" s="22"/>
      <c r="F40" s="22"/>
      <c r="G40" s="22"/>
      <c r="H40" s="22"/>
    </row>
    <row r="41" spans="2:17" x14ac:dyDescent="0.25">
      <c r="B41" s="2"/>
      <c r="C41" s="15"/>
      <c r="D41" s="15"/>
      <c r="E41" s="15"/>
      <c r="F41" s="15"/>
      <c r="G41" s="15"/>
      <c r="H41" s="22"/>
    </row>
    <row r="42" spans="2:17" x14ac:dyDescent="0.25">
      <c r="B42" s="2"/>
      <c r="C42" s="22"/>
      <c r="D42" s="22"/>
      <c r="E42" s="22"/>
      <c r="F42" s="22"/>
      <c r="G42" s="22"/>
      <c r="H42" s="22"/>
    </row>
    <row r="43" spans="2:17" x14ac:dyDescent="0.25">
      <c r="C43" s="22"/>
      <c r="D43" s="22"/>
      <c r="E43" s="22"/>
      <c r="F43" s="22"/>
      <c r="G43" s="22"/>
      <c r="H43" s="22"/>
    </row>
    <row r="44" spans="2:17" x14ac:dyDescent="0.25">
      <c r="B44" s="2"/>
      <c r="C44" s="22"/>
      <c r="D44" s="22"/>
      <c r="E44" s="22"/>
      <c r="F44" s="22"/>
      <c r="G44" s="22"/>
      <c r="H44" s="22"/>
    </row>
    <row r="45" spans="2:17" x14ac:dyDescent="0.25">
      <c r="B45" s="2"/>
      <c r="C45" s="22"/>
      <c r="D45" s="22"/>
      <c r="E45" s="22"/>
      <c r="F45" s="22"/>
      <c r="G45" s="22"/>
      <c r="H45" s="22"/>
    </row>
    <row r="46" spans="2:17" x14ac:dyDescent="0.25">
      <c r="C46" s="22"/>
      <c r="D46" s="22"/>
      <c r="E46" s="22"/>
      <c r="F46" s="22"/>
      <c r="G46" s="22"/>
      <c r="H46" s="22"/>
    </row>
    <row r="47" spans="2:17" x14ac:dyDescent="0.25">
      <c r="B47" s="5"/>
      <c r="C47" s="18"/>
      <c r="D47" s="18"/>
      <c r="E47" s="18"/>
      <c r="F47" s="18"/>
      <c r="G47" s="18"/>
      <c r="H47" s="22"/>
    </row>
  </sheetData>
  <sheetProtection algorithmName="SHA-512" hashValue="8PVINCm2r3K9wDeraWTCvWO+1C0AQ26kkF7Kzaag8lOk1a0rj2nKVlKcMbyXgs8dts3OUrRPZCRBg6AwnsHP2g==" saltValue="EWG/CI/LhkcXNYsOCebuHQ==" spinCount="100000" sheet="1" objects="1" scenarios="1" autoFilter="0"/>
  <mergeCells count="7">
    <mergeCell ref="B22:B23"/>
    <mergeCell ref="C22:C23"/>
    <mergeCell ref="B21:H21"/>
    <mergeCell ref="B2:G2"/>
    <mergeCell ref="B4:B5"/>
    <mergeCell ref="C4:C5"/>
    <mergeCell ref="B3:G3"/>
  </mergeCells>
  <conditionalFormatting sqref="B6:F18 B24:G36">
    <cfRule type="containsBlanks" dxfId="3" priority="2">
      <formula>LEN(TRIM(B6))=0</formula>
    </cfRule>
  </conditionalFormatting>
  <dataValidations count="7">
    <dataValidation allowBlank="1" showInputMessage="1" showErrorMessage="1" promptTitle="INGRESAR DATOS:" prompt="INGRESAR EL TIEMPO DEL SERVICIO EN MESES" sqref="E6:E18 E24:E36" xr:uid="{BD7DF776-8542-4A35-BF4D-705952575126}"/>
    <dataValidation allowBlank="1" showInputMessage="1" showErrorMessage="1" promptTitle="INGRESAR DATOS:" prompt="INGRESAR EL COSTO UNITARIO DEL SERVICIO" sqref="F6:F18 G24:G36" xr:uid="{18AD85C9-9210-4FD7-8A4A-1CB21981E11F}"/>
    <dataValidation allowBlank="1" showInputMessage="1" showErrorMessage="1" promptTitle="INGRESAR DATOS:" prompt="INGRESAR LA CANTIDAD NECESARIA PARA LA EJECUCIÓN DE LA CONSULTORÍA" sqref="D6:D18 D24:D36" xr:uid="{4C132529-6C5A-4F5E-9D19-15EBCD51A74C}"/>
    <dataValidation allowBlank="1" showInputMessage="1" showErrorMessage="1" promptTitle="INGRESAR DATOS:" prompt="DETALLAR LA UNIDAD DE MEDIDA" sqref="C6:C18 C24:C36" xr:uid="{C408CFE5-2237-4B67-9D64-B211F487B654}"/>
    <dataValidation allowBlank="1" showInputMessage="1" showErrorMessage="1" promptTitle="INGRESAR DATOS:" prompt="DETALLAR EL CONCEPTO DEL SERVICIO A CONTRATAR PARA LA REALIZACIÓN DE LA CONSULTORÍA" sqref="B6:B18" xr:uid="{D70F7209-834E-41CF-9C3B-411E6DFF8222}"/>
    <dataValidation allowBlank="1" showInputMessage="1" showErrorMessage="1" promptTitle="INGRESAR DATOS:" prompt="INGRESAR EL PORCENTAJE QUE SE ESTIMA QUE EL PROYECTO VA A CUBRIR COMO GASTOS DE LA EMPRESA, PARA EL DESARROLLO DE LA CONSULTORÍA (PUEDE SER EN BASE AL NÚMERO DE PROCESOS QUE SE DESARROLLEN A LA PAR - EJEM: 20 PROCESOS, ENTONCES EL 5%)_x000a_" sqref="F24:F36" xr:uid="{448EC277-7663-44C0-AF20-7BF9DFE5583D}"/>
    <dataValidation allowBlank="1" showInputMessage="1" showErrorMessage="1" promptTitle="INGRESAR DATOS:" prompt="DETALLAR EL CONCEPTO DEL SERVICIO O BIEN CON EL QUE CUENTA EL OFERENTE PARA SU NORMAL DESARROLLO EN SU OFICINA CENTRAL" sqref="B24:B36" xr:uid="{039D2FE4-F924-4BF3-A040-6535E2768876}"/>
  </dataValidations>
  <printOptions horizontalCentered="1"/>
  <pageMargins left="0.78740157480314965" right="0.78740157480314965" top="0.43307086614173229" bottom="0.98425196850393704" header="0" footer="0"/>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13E21-1687-46B5-9646-70498DBB538F}">
  <dimension ref="B2:Q46"/>
  <sheetViews>
    <sheetView view="pageBreakPreview" workbookViewId="0">
      <selection activeCell="B5" sqref="B5:F6"/>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81</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A1zGrcHsuf1boL5aSiypdkVitawZt9BbcZ1RxDtDNE8mxxej5cUmcvWCtLCjNAOYuj4UEOkQamU+pwO4bB8Wiw==" saltValue="98iYsVEfEFgyLU2q9AqTKQ==" spinCount="100000" sheet="1" objects="1" scenarios="1" autoFilter="0"/>
  <mergeCells count="3">
    <mergeCell ref="B2:G2"/>
    <mergeCell ref="B3:B4"/>
    <mergeCell ref="C3:C4"/>
  </mergeCells>
  <conditionalFormatting sqref="B5:F17">
    <cfRule type="containsBlanks" dxfId="2" priority="1">
      <formula>LEN(TRIM(B5))=0</formula>
    </cfRule>
  </conditionalFormatting>
  <dataValidations count="5">
    <dataValidation allowBlank="1" showInputMessage="1" showErrorMessage="1" promptTitle="INGRESAR DATOS:" prompt="INGRESAR EL TIEMPO DEL SERVICIO EN MESES" sqref="E5:E17" xr:uid="{96938D30-2E85-46FF-B178-5B7FC91942F5}"/>
    <dataValidation allowBlank="1" showInputMessage="1" showErrorMessage="1" promptTitle="INGRESAR DATOS:" prompt="INGRESAR EL COSTO UNITARIO DEL SERVICIO" sqref="F5:F17" xr:uid="{1FEC327E-4670-4431-85A7-C98E2C9F750D}"/>
    <dataValidation allowBlank="1" showInputMessage="1" showErrorMessage="1" promptTitle="INGRESAR DATOS:" prompt="INGRESAR LA CANTIDAD NECESARIA PARA LA EJECUCIÓN DE LA CONSULTORÍA" sqref="D5:D17" xr:uid="{876399E2-21CD-4E88-95FC-BEBF3B9ED51C}"/>
    <dataValidation allowBlank="1" showInputMessage="1" showErrorMessage="1" promptTitle="INGRESAR DATOS:" prompt="DETALLAR LA UNIDAD DE MEDIDA" sqref="C5:C17" xr:uid="{FD29BB9D-BD86-4ADF-A6D1-87EAAAF9C323}"/>
    <dataValidation allowBlank="1" showInputMessage="1" showErrorMessage="1" promptTitle="INGRESAR DATOS:" prompt="DETALLAR EL CONCEPTO DEL SERVICIO A CONTRATAR PARA LA REALIZACIÓN DE LA CONSULTORÍA" sqref="B5:B17" xr:uid="{77BD4212-DE85-4234-AC18-7E434C927499}"/>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FA03-B876-44AD-8B62-B89ACCAD55F1}">
  <dimension ref="B2:Q46"/>
  <sheetViews>
    <sheetView view="pageBreakPreview" workbookViewId="0">
      <selection activeCell="B5" sqref="B5:F6"/>
    </sheetView>
  </sheetViews>
  <sheetFormatPr baseColWidth="10" defaultColWidth="11.44140625" defaultRowHeight="13.2" x14ac:dyDescent="0.25"/>
  <cols>
    <col min="1" max="1" width="2.5546875" style="1" customWidth="1"/>
    <col min="2" max="2" width="35.109375" style="1" customWidth="1"/>
    <col min="3" max="3" width="9.21875" style="7" bestFit="1" customWidth="1"/>
    <col min="4" max="4" width="11.6640625" style="7" bestFit="1" customWidth="1"/>
    <col min="5" max="5" width="11.6640625" style="7" customWidth="1"/>
    <col min="6" max="7" width="13.109375" style="7" customWidth="1"/>
    <col min="8" max="8" width="20.44140625" style="7" customWidth="1"/>
    <col min="9" max="9" width="11.44140625" style="1"/>
    <col min="10" max="10" width="32.44140625" style="1" customWidth="1"/>
    <col min="11" max="11" width="10.44140625" style="1" customWidth="1"/>
    <col min="12" max="12" width="13.5546875" style="1" customWidth="1"/>
    <col min="13" max="15" width="11.44140625" style="1"/>
    <col min="16" max="16" width="22.77734375" style="1" customWidth="1"/>
    <col min="17" max="16384" width="11.44140625" style="1"/>
  </cols>
  <sheetData>
    <row r="2" spans="2:15" ht="15.6" x14ac:dyDescent="0.25">
      <c r="B2" s="175" t="s">
        <v>82</v>
      </c>
      <c r="C2" s="175"/>
      <c r="D2" s="175"/>
      <c r="E2" s="175"/>
      <c r="F2" s="175"/>
      <c r="G2" s="175"/>
      <c r="H2" s="15"/>
      <c r="I2" s="2"/>
      <c r="J2" s="2"/>
      <c r="K2" s="2"/>
      <c r="L2" s="7"/>
    </row>
    <row r="3" spans="2:15" x14ac:dyDescent="0.25">
      <c r="B3" s="154" t="s">
        <v>17</v>
      </c>
      <c r="C3" s="174" t="s">
        <v>29</v>
      </c>
      <c r="D3" s="55" t="s">
        <v>1</v>
      </c>
      <c r="E3" s="55" t="s">
        <v>43</v>
      </c>
      <c r="F3" s="72" t="s">
        <v>26</v>
      </c>
      <c r="G3" s="72" t="s">
        <v>2</v>
      </c>
      <c r="H3" s="15"/>
      <c r="I3" s="2"/>
      <c r="J3" s="2"/>
      <c r="K3" s="2"/>
      <c r="L3" s="7"/>
    </row>
    <row r="4" spans="2:15" x14ac:dyDescent="0.25">
      <c r="B4" s="154" t="s">
        <v>18</v>
      </c>
      <c r="C4" s="174"/>
      <c r="D4" s="55" t="s">
        <v>21</v>
      </c>
      <c r="E4" s="55" t="s">
        <v>42</v>
      </c>
      <c r="F4" s="72" t="s">
        <v>27</v>
      </c>
      <c r="G4" s="72" t="s">
        <v>27</v>
      </c>
      <c r="H4" s="15"/>
      <c r="I4" s="3"/>
      <c r="J4" s="2"/>
      <c r="K4" s="3"/>
      <c r="M4" s="4"/>
      <c r="O4" s="4"/>
    </row>
    <row r="5" spans="2:15" ht="12" customHeight="1" x14ac:dyDescent="0.25">
      <c r="B5" s="118"/>
      <c r="C5" s="117"/>
      <c r="D5" s="117"/>
      <c r="E5" s="129"/>
      <c r="F5" s="119"/>
      <c r="G5" s="106" t="str">
        <f>IF(OR(D5="",E5=""), "",D5*E5*F5)</f>
        <v/>
      </c>
      <c r="H5" s="15"/>
      <c r="I5" s="37"/>
      <c r="J5" s="2"/>
      <c r="K5" s="8"/>
      <c r="O5" s="9"/>
    </row>
    <row r="6" spans="2:15" ht="12" customHeight="1" x14ac:dyDescent="0.25">
      <c r="B6" s="118"/>
      <c r="C6" s="117"/>
      <c r="D6" s="117"/>
      <c r="E6" s="129"/>
      <c r="F6" s="119"/>
      <c r="G6" s="106" t="str">
        <f t="shared" ref="G6:G17" si="0">IF(OR(D6="",E6=""), "",D6*E6*F6)</f>
        <v/>
      </c>
      <c r="H6" s="15"/>
      <c r="I6" s="2"/>
      <c r="J6" s="2"/>
      <c r="K6" s="2"/>
    </row>
    <row r="7" spans="2:15" ht="12" customHeight="1" x14ac:dyDescent="0.25">
      <c r="B7" s="118"/>
      <c r="C7" s="117"/>
      <c r="D7" s="117"/>
      <c r="E7" s="129"/>
      <c r="F7" s="119"/>
      <c r="G7" s="106" t="str">
        <f t="shared" si="0"/>
        <v/>
      </c>
      <c r="H7" s="15"/>
      <c r="I7" s="2"/>
      <c r="J7" s="2"/>
      <c r="K7" s="2"/>
    </row>
    <row r="8" spans="2:15" ht="12" customHeight="1" x14ac:dyDescent="0.25">
      <c r="B8" s="118"/>
      <c r="C8" s="117"/>
      <c r="D8" s="117"/>
      <c r="E8" s="129"/>
      <c r="F8" s="119"/>
      <c r="G8" s="106" t="str">
        <f t="shared" si="0"/>
        <v/>
      </c>
      <c r="H8" s="15"/>
      <c r="I8" s="2"/>
      <c r="J8" s="2"/>
      <c r="K8" s="2"/>
    </row>
    <row r="9" spans="2:15" ht="12" customHeight="1" x14ac:dyDescent="0.25">
      <c r="B9" s="118"/>
      <c r="C9" s="117"/>
      <c r="D9" s="117"/>
      <c r="E9" s="129"/>
      <c r="F9" s="119"/>
      <c r="G9" s="106" t="str">
        <f t="shared" si="0"/>
        <v/>
      </c>
      <c r="H9" s="15"/>
      <c r="I9" s="2"/>
      <c r="J9" s="2"/>
      <c r="K9" s="2"/>
    </row>
    <row r="10" spans="2:15" ht="12" customHeight="1" x14ac:dyDescent="0.25">
      <c r="B10" s="118"/>
      <c r="C10" s="117"/>
      <c r="D10" s="117"/>
      <c r="E10" s="129"/>
      <c r="F10" s="119"/>
      <c r="G10" s="106" t="str">
        <f t="shared" si="0"/>
        <v/>
      </c>
      <c r="H10" s="15"/>
      <c r="I10" s="2"/>
      <c r="J10" s="2"/>
      <c r="K10" s="2"/>
    </row>
    <row r="11" spans="2:15" ht="12" customHeight="1" x14ac:dyDescent="0.25">
      <c r="B11" s="118"/>
      <c r="C11" s="117"/>
      <c r="D11" s="117"/>
      <c r="E11" s="129"/>
      <c r="F11" s="119"/>
      <c r="G11" s="106" t="str">
        <f t="shared" si="0"/>
        <v/>
      </c>
      <c r="H11" s="15"/>
      <c r="I11" s="2"/>
      <c r="J11" s="2"/>
      <c r="K11" s="2"/>
    </row>
    <row r="12" spans="2:15" ht="12" customHeight="1" x14ac:dyDescent="0.25">
      <c r="B12" s="118"/>
      <c r="C12" s="117"/>
      <c r="D12" s="117"/>
      <c r="E12" s="129"/>
      <c r="F12" s="119"/>
      <c r="G12" s="106" t="str">
        <f t="shared" si="0"/>
        <v/>
      </c>
      <c r="H12" s="15"/>
      <c r="I12" s="2"/>
      <c r="J12" s="2"/>
      <c r="K12" s="2"/>
    </row>
    <row r="13" spans="2:15" ht="12" customHeight="1" x14ac:dyDescent="0.25">
      <c r="B13" s="118"/>
      <c r="C13" s="117"/>
      <c r="D13" s="117"/>
      <c r="E13" s="129"/>
      <c r="F13" s="119"/>
      <c r="G13" s="106" t="str">
        <f t="shared" si="0"/>
        <v/>
      </c>
      <c r="H13" s="15"/>
      <c r="I13" s="2"/>
      <c r="J13" s="2"/>
      <c r="K13" s="2"/>
    </row>
    <row r="14" spans="2:15" ht="12" customHeight="1" x14ac:dyDescent="0.25">
      <c r="B14" s="118"/>
      <c r="C14" s="117"/>
      <c r="D14" s="117"/>
      <c r="E14" s="129"/>
      <c r="F14" s="119"/>
      <c r="G14" s="106" t="str">
        <f t="shared" si="0"/>
        <v/>
      </c>
      <c r="H14" s="11"/>
      <c r="I14" s="2"/>
      <c r="J14" s="2"/>
      <c r="K14" s="2"/>
    </row>
    <row r="15" spans="2:15" ht="12" customHeight="1" x14ac:dyDescent="0.25">
      <c r="B15" s="118"/>
      <c r="C15" s="117"/>
      <c r="D15" s="117"/>
      <c r="E15" s="129"/>
      <c r="F15" s="119"/>
      <c r="G15" s="106" t="str">
        <f t="shared" si="0"/>
        <v/>
      </c>
      <c r="H15" s="15"/>
      <c r="I15" s="2"/>
      <c r="J15" s="2"/>
      <c r="K15" s="2"/>
    </row>
    <row r="16" spans="2:15" ht="12" customHeight="1" x14ac:dyDescent="0.25">
      <c r="B16" s="118"/>
      <c r="C16" s="117"/>
      <c r="D16" s="117"/>
      <c r="E16" s="129"/>
      <c r="F16" s="119"/>
      <c r="G16" s="106" t="str">
        <f t="shared" si="0"/>
        <v/>
      </c>
      <c r="H16" s="15"/>
      <c r="I16" s="2"/>
      <c r="J16" s="2"/>
      <c r="K16" s="2"/>
    </row>
    <row r="17" spans="2:17" ht="12" customHeight="1" x14ac:dyDescent="0.25">
      <c r="B17" s="118"/>
      <c r="C17" s="117"/>
      <c r="D17" s="117"/>
      <c r="E17" s="129"/>
      <c r="F17" s="119"/>
      <c r="G17" s="106" t="str">
        <f t="shared" si="0"/>
        <v/>
      </c>
      <c r="H17" s="15"/>
      <c r="I17" s="38"/>
      <c r="J17" s="2"/>
      <c r="K17" s="2"/>
    </row>
    <row r="18" spans="2:17" ht="12" customHeight="1" x14ac:dyDescent="0.25">
      <c r="B18" s="85" t="s">
        <v>19</v>
      </c>
      <c r="C18" s="86"/>
      <c r="D18" s="86"/>
      <c r="E18" s="86"/>
      <c r="F18" s="107"/>
      <c r="G18" s="88">
        <f>SUM(G5:G17)</f>
        <v>0</v>
      </c>
      <c r="H18" s="15"/>
      <c r="I18" s="2"/>
      <c r="J18" s="2"/>
      <c r="K18" s="2"/>
    </row>
    <row r="19" spans="2:17" x14ac:dyDescent="0.25">
      <c r="B19" s="2"/>
      <c r="C19" s="15"/>
      <c r="D19" s="15"/>
      <c r="E19" s="15"/>
      <c r="F19" s="15"/>
      <c r="G19" s="15"/>
      <c r="H19" s="15"/>
      <c r="I19" s="37"/>
      <c r="J19" s="38"/>
      <c r="K19" s="2"/>
    </row>
    <row r="20" spans="2:17" x14ac:dyDescent="0.25">
      <c r="B20"/>
      <c r="C20" s="15"/>
      <c r="D20" s="15"/>
      <c r="E20" s="15"/>
      <c r="F20" s="15"/>
      <c r="G20" s="15"/>
      <c r="H20" s="15"/>
      <c r="I20" s="2"/>
      <c r="J20" s="2"/>
      <c r="K20" s="2"/>
    </row>
    <row r="21" spans="2:17" x14ac:dyDescent="0.25">
      <c r="B21"/>
      <c r="C21" s="15"/>
      <c r="D21" s="15"/>
      <c r="E21" s="15"/>
      <c r="F21" s="15"/>
      <c r="H21" s="17"/>
      <c r="I21" s="2"/>
      <c r="J21" s="2"/>
      <c r="K21" s="2"/>
    </row>
    <row r="22" spans="2:17" x14ac:dyDescent="0.25">
      <c r="B22"/>
      <c r="C22" s="15"/>
      <c r="D22" s="15"/>
      <c r="E22" s="15"/>
      <c r="F22" s="15"/>
      <c r="G22" s="15"/>
      <c r="H22" s="36"/>
      <c r="I22" s="2"/>
      <c r="J22" s="2"/>
      <c r="K22" s="2"/>
      <c r="P22" s="12"/>
    </row>
    <row r="23" spans="2:17" x14ac:dyDescent="0.25">
      <c r="B23" s="2"/>
      <c r="C23" s="15"/>
      <c r="D23" s="15"/>
      <c r="E23" s="15"/>
      <c r="F23" s="15"/>
      <c r="G23" s="15"/>
      <c r="H23" s="36"/>
      <c r="I23" s="37"/>
      <c r="J23" s="2"/>
      <c r="K23" s="2"/>
      <c r="P23" s="12"/>
    </row>
    <row r="24" spans="2:17" x14ac:dyDescent="0.25">
      <c r="B24" s="2"/>
      <c r="C24" s="15"/>
      <c r="D24" s="15"/>
      <c r="E24" s="15"/>
      <c r="F24" s="15"/>
      <c r="G24" s="15"/>
      <c r="H24" s="11"/>
      <c r="I24" s="2"/>
      <c r="J24" s="2"/>
      <c r="K24" s="2"/>
      <c r="P24" s="12"/>
    </row>
    <row r="25" spans="2:17" x14ac:dyDescent="0.25">
      <c r="B25" s="2"/>
      <c r="C25" s="15"/>
      <c r="D25" s="15"/>
      <c r="E25" s="15"/>
      <c r="F25" s="15"/>
      <c r="G25" s="11"/>
      <c r="H25" s="17"/>
      <c r="I25" s="2"/>
      <c r="J25" s="2"/>
      <c r="K25" s="2"/>
      <c r="P25" s="12"/>
    </row>
    <row r="26" spans="2:17" x14ac:dyDescent="0.25">
      <c r="B26" s="2"/>
      <c r="C26" s="15"/>
      <c r="D26" s="15"/>
      <c r="E26" s="36"/>
      <c r="F26" s="15"/>
      <c r="G26" s="15"/>
      <c r="H26" s="15"/>
      <c r="I26" s="2"/>
      <c r="J26" s="2"/>
      <c r="K26" s="2"/>
      <c r="P26" s="12"/>
    </row>
    <row r="27" spans="2:17" x14ac:dyDescent="0.25">
      <c r="B27" s="2"/>
      <c r="C27" s="15"/>
      <c r="D27" s="15"/>
      <c r="E27" s="15"/>
      <c r="F27" s="15"/>
      <c r="G27" s="17"/>
      <c r="H27" s="15"/>
      <c r="I27" s="2"/>
      <c r="J27" s="2"/>
      <c r="K27" s="2"/>
      <c r="P27" s="12"/>
    </row>
    <row r="28" spans="2:17" x14ac:dyDescent="0.25">
      <c r="B28" s="2"/>
      <c r="C28" s="15"/>
      <c r="D28" s="15"/>
      <c r="E28" s="36"/>
      <c r="F28" s="15"/>
      <c r="G28" s="15"/>
      <c r="H28" s="15"/>
      <c r="I28" s="2"/>
      <c r="J28" s="2"/>
      <c r="K28" s="2"/>
      <c r="P28" s="12"/>
      <c r="Q28" s="13"/>
    </row>
    <row r="29" spans="2:17" x14ac:dyDescent="0.25">
      <c r="B29" s="2"/>
      <c r="C29" s="15"/>
      <c r="D29" s="15"/>
      <c r="E29" s="15"/>
      <c r="F29" s="15"/>
      <c r="G29" s="15"/>
      <c r="H29" s="15"/>
      <c r="I29" s="2"/>
      <c r="J29" s="2"/>
      <c r="K29" s="2"/>
      <c r="P29" s="12"/>
      <c r="Q29" s="12"/>
    </row>
    <row r="30" spans="2:17" x14ac:dyDescent="0.25">
      <c r="B30" s="2"/>
      <c r="C30" s="15"/>
      <c r="D30" s="15"/>
      <c r="E30" s="15"/>
      <c r="F30" s="15"/>
      <c r="G30" s="15"/>
      <c r="H30" s="15"/>
      <c r="I30" s="2"/>
      <c r="J30" s="2"/>
      <c r="K30" s="2"/>
    </row>
    <row r="31" spans="2:17" x14ac:dyDescent="0.25">
      <c r="B31" s="2"/>
      <c r="C31" s="15"/>
      <c r="D31" s="15"/>
      <c r="E31" s="15"/>
      <c r="F31" s="15"/>
      <c r="G31" s="15"/>
      <c r="H31" s="15"/>
      <c r="I31" s="2"/>
      <c r="J31" s="2"/>
      <c r="K31" s="2"/>
    </row>
    <row r="32" spans="2:17" x14ac:dyDescent="0.25">
      <c r="B32" s="2"/>
      <c r="C32" s="15"/>
      <c r="D32" s="15"/>
      <c r="E32" s="15"/>
      <c r="F32" s="15"/>
      <c r="G32" s="15"/>
      <c r="H32" s="15"/>
      <c r="I32" s="2"/>
      <c r="J32" s="2"/>
      <c r="K32" s="2"/>
    </row>
    <row r="33" spans="2:17" x14ac:dyDescent="0.25">
      <c r="B33" s="2"/>
      <c r="C33" s="15"/>
      <c r="D33" s="15"/>
      <c r="E33" s="15"/>
      <c r="F33" s="15"/>
      <c r="G33" s="15"/>
      <c r="H33" s="15"/>
      <c r="I33" s="2"/>
      <c r="J33" s="2"/>
      <c r="K33" s="2"/>
    </row>
    <row r="34" spans="2:17" x14ac:dyDescent="0.25">
      <c r="B34" s="2"/>
      <c r="C34" s="15"/>
      <c r="D34" s="15"/>
      <c r="E34" s="15"/>
      <c r="F34" s="15"/>
      <c r="G34" s="15"/>
      <c r="H34" s="15"/>
      <c r="I34" s="2"/>
      <c r="J34" s="2"/>
      <c r="K34" s="2"/>
    </row>
    <row r="35" spans="2:17" x14ac:dyDescent="0.25">
      <c r="B35" s="2"/>
      <c r="C35" s="15"/>
      <c r="D35" s="15"/>
      <c r="E35" s="15"/>
      <c r="F35" s="15"/>
      <c r="G35" s="15"/>
      <c r="H35" s="15"/>
      <c r="I35" s="2"/>
      <c r="J35" s="2"/>
      <c r="K35" s="2"/>
    </row>
    <row r="36" spans="2:17" x14ac:dyDescent="0.25">
      <c r="B36" s="2"/>
      <c r="C36" s="11"/>
      <c r="D36" s="11"/>
      <c r="E36" s="11"/>
      <c r="F36" s="11"/>
      <c r="G36" s="11"/>
      <c r="H36" s="15"/>
      <c r="I36" s="2"/>
      <c r="J36" s="2"/>
      <c r="K36" s="2"/>
    </row>
    <row r="37" spans="2:17" x14ac:dyDescent="0.25">
      <c r="B37" s="16"/>
      <c r="C37" s="21"/>
      <c r="D37" s="21"/>
      <c r="E37" s="21"/>
      <c r="F37" s="21"/>
      <c r="G37" s="21"/>
      <c r="H37" s="15"/>
      <c r="I37" s="2"/>
      <c r="J37" s="2"/>
      <c r="K37" s="2"/>
    </row>
    <row r="38" spans="2:17" x14ac:dyDescent="0.25">
      <c r="B38" s="2"/>
      <c r="C38" s="22"/>
      <c r="D38" s="22"/>
      <c r="E38" s="22"/>
      <c r="F38" s="22"/>
      <c r="G38" s="18"/>
      <c r="H38" s="15"/>
      <c r="I38" s="2"/>
      <c r="J38" s="2"/>
      <c r="K38" s="2"/>
      <c r="Q38" s="6"/>
    </row>
    <row r="39" spans="2:17" x14ac:dyDescent="0.25">
      <c r="C39" s="22"/>
      <c r="D39" s="22"/>
      <c r="E39" s="22"/>
      <c r="F39" s="22"/>
      <c r="G39" s="22"/>
      <c r="H39" s="22"/>
    </row>
    <row r="40" spans="2:17" x14ac:dyDescent="0.25">
      <c r="B40" s="2"/>
      <c r="C40" s="15"/>
      <c r="D40" s="15"/>
      <c r="E40" s="15"/>
      <c r="F40" s="15"/>
      <c r="G40" s="15"/>
      <c r="H40" s="22"/>
    </row>
    <row r="41" spans="2:17" x14ac:dyDescent="0.25">
      <c r="B41" s="2"/>
      <c r="C41" s="22"/>
      <c r="D41" s="22"/>
      <c r="E41" s="22"/>
      <c r="F41" s="22"/>
      <c r="G41" s="22"/>
      <c r="H41" s="22"/>
    </row>
    <row r="42" spans="2:17" x14ac:dyDescent="0.25">
      <c r="C42" s="22"/>
      <c r="D42" s="22"/>
      <c r="E42" s="22"/>
      <c r="F42" s="22"/>
      <c r="G42" s="22"/>
      <c r="H42" s="22"/>
    </row>
    <row r="43" spans="2:17" x14ac:dyDescent="0.25">
      <c r="B43" s="2"/>
      <c r="C43" s="22"/>
      <c r="D43" s="22"/>
      <c r="E43" s="22"/>
      <c r="F43" s="22"/>
      <c r="G43" s="22"/>
      <c r="H43" s="22"/>
    </row>
    <row r="44" spans="2:17" x14ac:dyDescent="0.25">
      <c r="B44" s="2"/>
      <c r="C44" s="22"/>
      <c r="D44" s="22"/>
      <c r="E44" s="22"/>
      <c r="F44" s="22"/>
      <c r="G44" s="22"/>
      <c r="H44" s="22"/>
    </row>
    <row r="45" spans="2:17" x14ac:dyDescent="0.25">
      <c r="C45" s="22"/>
      <c r="D45" s="22"/>
      <c r="E45" s="22"/>
      <c r="F45" s="22"/>
      <c r="G45" s="22"/>
      <c r="H45" s="22"/>
    </row>
    <row r="46" spans="2:17" x14ac:dyDescent="0.25">
      <c r="B46" s="5"/>
      <c r="C46" s="18"/>
      <c r="D46" s="18"/>
      <c r="E46" s="18"/>
      <c r="F46" s="18"/>
      <c r="G46" s="18"/>
      <c r="H46" s="22"/>
    </row>
  </sheetData>
  <sheetProtection algorithmName="SHA-512" hashValue="IqKfCMS3AZR7OAk/XVseDQKoD1mM7MbiTpf2CyzwOqxoSQvuLkWJaI09L4ladDVSI2HmLPHpiOIpXS8QvJfSKg==" saltValue="lD9zwhQkitbNiwjaMijh1w==" spinCount="100000" sheet="1" objects="1" scenarios="1" autoFilter="0"/>
  <mergeCells count="3">
    <mergeCell ref="B2:G2"/>
    <mergeCell ref="B3:B4"/>
    <mergeCell ref="C3:C4"/>
  </mergeCells>
  <conditionalFormatting sqref="B5:F17">
    <cfRule type="containsBlanks" dxfId="1" priority="1">
      <formula>LEN(TRIM(B5))=0</formula>
    </cfRule>
  </conditionalFormatting>
  <dataValidations count="5">
    <dataValidation allowBlank="1" showInputMessage="1" showErrorMessage="1" promptTitle="INGRESAR DATOS:" prompt="INGRESAR EL TIEMPO DEL SERVICIO EN MESES" sqref="E5:E17" xr:uid="{B36A5B52-E517-4D6B-887E-0041871E0137}"/>
    <dataValidation allowBlank="1" showInputMessage="1" showErrorMessage="1" promptTitle="INGRESAR DATOS:" prompt="INGRESAR EL COSTO UNITARIO DEL SERVICIO" sqref="F5:F17" xr:uid="{67515AF4-4A1C-4ED7-9130-DB2BFB336D95}"/>
    <dataValidation allowBlank="1" showInputMessage="1" showErrorMessage="1" promptTitle="INGRESAR DATOS:" prompt="INGRESAR LA CANTIDAD NECESARIA PARA LA EJECUCIÓN DE LA CONSULTORÍA" sqref="D5:D17" xr:uid="{9CFFC451-3064-4ECD-8DDB-B71343F6A91A}"/>
    <dataValidation allowBlank="1" showInputMessage="1" showErrorMessage="1" promptTitle="INGRESAR DATOS:" prompt="DETALLAR LA UNIDAD DE MEDIDA" sqref="C5:C17" xr:uid="{BDD6D2C0-C1F8-49D5-B709-AFC194D3961D}"/>
    <dataValidation allowBlank="1" showInputMessage="1" showErrorMessage="1" promptTitle="INGRESAR DATOS:" prompt="DETALLAR EL CONCEPTO DEL SERVICIO A CONTRATAR PARA LA REALIZACIÓN DE LA CONSULTORÍA" sqref="B5:B17" xr:uid="{EE741FC6-47EC-4720-B6C8-6D1AA3EE0587}"/>
  </dataValidations>
  <printOptions horizontalCentered="1"/>
  <pageMargins left="0.78740157480314965" right="0.78740157480314965" top="0.43307086614173229" bottom="0.98425196850393704" header="0" footer="0"/>
  <pageSetup paperSize="9" scale="9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A5F9C07A68C6449D361402B9A6A5AD" ma:contentTypeVersion="11" ma:contentTypeDescription="Crear nuevo documento." ma:contentTypeScope="" ma:versionID="1043ca3093d4b54eb1786033d7ef786e">
  <xsd:schema xmlns:xsd="http://www.w3.org/2001/XMLSchema" xmlns:xs="http://www.w3.org/2001/XMLSchema" xmlns:p="http://schemas.microsoft.com/office/2006/metadata/properties" xmlns:ns2="f60a2841-e61d-491e-8b73-bb18794ff56b" xmlns:ns3="b7cae9d0-936c-42d7-ab57-9d98587378ff" targetNamespace="http://schemas.microsoft.com/office/2006/metadata/properties" ma:root="true" ma:fieldsID="cb25e317ab05156deb1edb6f83aedafa" ns2:_="" ns3:_="">
    <xsd:import namespace="f60a2841-e61d-491e-8b73-bb18794ff56b"/>
    <xsd:import namespace="b7cae9d0-936c-42d7-ab57-9d98587378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a2841-e61d-491e-8b73-bb18794ff5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8ae36d5-ca23-4886-9387-a45daa60b896"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cae9d0-936c-42d7-ab57-9d98587378f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0e46222-8c47-4c2f-9a56-c9a113cbcf51}" ma:internalName="TaxCatchAll" ma:showField="CatchAllData" ma:web="b7cae9d0-936c-42d7-ab57-9d98587378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0a2841-e61d-491e-8b73-bb18794ff56b">
      <Terms xmlns="http://schemas.microsoft.com/office/infopath/2007/PartnerControls"/>
    </lcf76f155ced4ddcb4097134ff3c332f>
    <TaxCatchAll xmlns="b7cae9d0-936c-42d7-ab57-9d98587378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7E8445-7C07-4767-A2C1-D3C75D11D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0a2841-e61d-491e-8b73-bb18794ff56b"/>
    <ds:schemaRef ds:uri="b7cae9d0-936c-42d7-ab57-9d98587378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EE28E0-54DA-4478-B0B8-FBC8810BBAF0}">
  <ds:schemaRefs>
    <ds:schemaRef ds:uri="http://schemas.microsoft.com/office/2006/metadata/properties"/>
    <ds:schemaRef ds:uri="http://schemas.microsoft.com/office/infopath/2007/PartnerControls"/>
    <ds:schemaRef ds:uri="f60a2841-e61d-491e-8b73-bb18794ff56b"/>
    <ds:schemaRef ds:uri="b7cae9d0-936c-42d7-ab57-9d98587378ff"/>
  </ds:schemaRefs>
</ds:datastoreItem>
</file>

<file path=customXml/itemProps3.xml><?xml version="1.0" encoding="utf-8"?>
<ds:datastoreItem xmlns:ds="http://schemas.openxmlformats.org/officeDocument/2006/customXml" ds:itemID="{B5CDD2DE-BF78-447F-B1F6-42F6F4026E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RESUMEN</vt:lpstr>
      <vt:lpstr>A. Personal</vt:lpstr>
      <vt:lpstr>B. Cargas Sociales</vt:lpstr>
      <vt:lpstr>C. Movilización y Viáticos</vt:lpstr>
      <vt:lpstr>D. Subcontratos</vt:lpstr>
      <vt:lpstr>E. Alquiler V</vt:lpstr>
      <vt:lpstr>F. Alquiler E</vt:lpstr>
      <vt:lpstr>G. Materiales</vt:lpstr>
      <vt:lpstr>H. Reproducciones</vt:lpstr>
      <vt:lpstr>I. Otros</vt:lpstr>
      <vt:lpstr>'A. Personal'!Área_de_impresión</vt:lpstr>
      <vt:lpstr>'B. Cargas Sociales'!Área_de_impresión</vt:lpstr>
      <vt:lpstr>'C. Movilización y Viáticos'!Área_de_impresión</vt:lpstr>
      <vt:lpstr>'D. Subcontratos'!Área_de_impresión</vt:lpstr>
      <vt:lpstr>'E. Alquiler V'!Área_de_impresión</vt:lpstr>
      <vt:lpstr>'F. Alquiler E'!Área_de_impresión</vt:lpstr>
      <vt:lpstr>'G. Materiales'!Área_de_impresión</vt:lpstr>
      <vt:lpstr>'H. Reproducciones'!Área_de_impresión</vt:lpstr>
      <vt:lpstr>'I. Otros'!Área_de_impresión</vt:lpstr>
      <vt:lpstr>RESUMEN!Área_de_impresión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Alvaro Naranjo</dc:creator>
  <cp:lastModifiedBy>Pedro Espinoza</cp:lastModifiedBy>
  <cp:lastPrinted>2025-06-16T16:11:47Z</cp:lastPrinted>
  <dcterms:created xsi:type="dcterms:W3CDTF">2008-10-31T14:32:28Z</dcterms:created>
  <dcterms:modified xsi:type="dcterms:W3CDTF">2026-01-28T18:51:06Z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0x010100C8A5F9C07A68C6449D361402B9A6A5AD</vt:lpwstr>
  </property>
  <property fmtid="{D5CDD505-2E9C-101B-9397-08002B2CF9AE}" pid="3" name="MediaServiceImageTags">
    <vt:lpwstr/>
  </property>
</Properties>
</file>