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in.penafiel\Documents\CSR_FEB 26_\PH LA UNION\EM\PH La Union\Anexos Terminos de Referencia\"/>
    </mc:Choice>
  </mc:AlternateContent>
  <xr:revisionPtr revIDLastSave="0" documentId="13_ncr:1_{6F88CB16-8614-4288-BE4D-00F00C40D4E3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Unificado (2)" sheetId="3" r:id="rId1"/>
    <sheet name="Hoja2" sheetId="4" r:id="rId2"/>
    <sheet name="Unificado" sheetId="2" state="hidden" r:id="rId3"/>
    <sheet name="Hoja1" sheetId="1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24" i="4" l="1"/>
  <c r="AJ24" i="4"/>
  <c r="AD24" i="4"/>
  <c r="AA24" i="4"/>
  <c r="AG24" i="4"/>
  <c r="X24" i="4"/>
  <c r="U24" i="4"/>
  <c r="R24" i="4"/>
  <c r="C24" i="4"/>
  <c r="D25" i="4" s="1"/>
  <c r="O24" i="4"/>
  <c r="L24" i="4"/>
  <c r="I24" i="4"/>
  <c r="F24" i="4"/>
  <c r="G24" i="4" s="1"/>
  <c r="D24" i="4" l="1"/>
  <c r="F124" i="3" l="1" a="1"/>
  <c r="F124" i="3" s="1"/>
  <c r="F59" i="2"/>
  <c r="F58" i="2"/>
  <c r="F54" i="2"/>
  <c r="F53" i="2"/>
  <c r="F51" i="2"/>
  <c r="F5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Rolando Castillo Moncayo</author>
  </authors>
  <commentList>
    <comment ref="H17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Rolando Castillo Moncayo:</t>
        </r>
        <r>
          <rPr>
            <sz val="9"/>
            <color indexed="81"/>
            <rFont val="Tahoma"/>
            <family val="2"/>
          </rPr>
          <t xml:space="preserve">
eliminar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<sst xmlns="http://schemas.openxmlformats.org/spreadsheetml/2006/main" count="704" uniqueCount="253">
  <si>
    <t>CÓDIGO DEL PROCESO: XXXXXXXXXX</t>
  </si>
  <si>
    <t>PROYECTO HIDROELÉCTRICO LA UNION</t>
  </si>
  <si>
    <t>ANEXO 1: TABLA DE CANTIDADES DE INVESTIGACIÓN DE CAMPO Y ENSAYOS DE LABORATORIO</t>
  </si>
  <si>
    <t>ITEM</t>
  </si>
  <si>
    <t>CONCEPTO</t>
  </si>
  <si>
    <t>UNIDAD</t>
  </si>
  <si>
    <t>CANTIDAD</t>
  </si>
  <si>
    <t>COSTO UNIT. ($)</t>
  </si>
  <si>
    <t>TOTAL ($)</t>
  </si>
  <si>
    <t>RED GEODÉSICA</t>
  </si>
  <si>
    <t>Monumentación de puntos de control (IGM tipo B)</t>
  </si>
  <si>
    <t>u</t>
  </si>
  <si>
    <t>Enlace a Red GNSS IGM del Ecuador</t>
  </si>
  <si>
    <t>Nivelación geométrica de precisión</t>
  </si>
  <si>
    <t>km</t>
  </si>
  <si>
    <t>CARTOGRAFÍA, TOPOGRAFÍA Y BATIMETRÍA</t>
  </si>
  <si>
    <t>Topografía 1:1 000 LiDAR (incluye ortofoto)</t>
  </si>
  <si>
    <r>
      <t>km</t>
    </r>
    <r>
      <rPr>
        <sz val="10"/>
        <color theme="1"/>
        <rFont val="Aptos Narrow"/>
        <family val="2"/>
      </rPr>
      <t>²</t>
    </r>
  </si>
  <si>
    <t>Topografía 1:1 000 con Estación Total</t>
  </si>
  <si>
    <t>ha</t>
  </si>
  <si>
    <t>Puntos de Control IGM tipo B</t>
  </si>
  <si>
    <t>Sección Batimétrica</t>
  </si>
  <si>
    <t>HIDROLOGÍA Y SEDIMENTOS</t>
  </si>
  <si>
    <t>Aforos líquidos</t>
  </si>
  <si>
    <t>Aforos sólidos y líquidos</t>
  </si>
  <si>
    <t xml:space="preserve">Toma de muestras en la descarga de la central Minas San Francisco para determinar concentración, tamaño de partícula, mineralogía y forma </t>
  </si>
  <si>
    <t>ESTUDIOS GEOLÓGICOS, GEOTECNICOS, MATERIALES</t>
  </si>
  <si>
    <t xml:space="preserve">Tomografía eléctrica </t>
  </si>
  <si>
    <t>m</t>
  </si>
  <si>
    <t>Sismica de refracción</t>
  </si>
  <si>
    <t xml:space="preserve">Sondeos eléctricos verticales </t>
  </si>
  <si>
    <t>Cross Hole</t>
  </si>
  <si>
    <t>Estudio</t>
  </si>
  <si>
    <t>Tomografía Sísmica entre perforaciones y/o terreno natural</t>
  </si>
  <si>
    <t>Down Hole</t>
  </si>
  <si>
    <t>Petite Sismique</t>
  </si>
  <si>
    <t>Perforación vertical a rotación con muestreo</t>
  </si>
  <si>
    <t>Perforación inclinada a rotación con muestreo</t>
  </si>
  <si>
    <t xml:space="preserve">Ensayos SPT con muestreo y ensayos de veleta </t>
  </si>
  <si>
    <t>Ensayos dilatométricos en perforaciones</t>
  </si>
  <si>
    <t>Ensayo de permeabilidad (Lefranc).</t>
  </si>
  <si>
    <t>Ensayo de permeabilidad (Lugeon).</t>
  </si>
  <si>
    <t>Piezómetros.</t>
  </si>
  <si>
    <t>OPTV y BHTV </t>
  </si>
  <si>
    <t>Ensayos de penetración de cono (CPTu)</t>
  </si>
  <si>
    <t>Ensayo de placa de carga</t>
  </si>
  <si>
    <t>Calicatas (L= 1,50, A=1,50; P=3,00 m).</t>
  </si>
  <si>
    <t>Análisis petrográfico (ISRM 1978) </t>
  </si>
  <si>
    <t>Difractometría RX </t>
  </si>
  <si>
    <t>Slake Durability (ASTM D4644) </t>
  </si>
  <si>
    <t>Determinación del contenido de agua en muestreo de rocas (ISRM 1977) </t>
  </si>
  <si>
    <t>Determinación del peso volumétrico en muestras de rocas (ISRM 1977) </t>
  </si>
  <si>
    <t>Obtención y preparación de muestras cilíndricas a partir de fragmentos irregulares (ASTM D4543) </t>
  </si>
  <si>
    <t>Medición de las velocidades Vp y Vs (sónicas) en núcleos de roca (ASTM D2845) </t>
  </si>
  <si>
    <t>Compresión simple en probetas cilíndrica de roca con determinación del módulo de deformabilidad tangente Et50 (ASTM D3148) </t>
  </si>
  <si>
    <t>Compresión triaxial en probetas cilíndricas de roca en control de carga (ASTM D2664) </t>
  </si>
  <si>
    <t>Ensayo de resistencia al corte (ISRM 1979) </t>
  </si>
  <si>
    <t>Corte directo en muestras de roca (determinación de la resistencia al esfuerzo cortante en discontinuidades de la roca) (ASTM D5607) </t>
  </si>
  <si>
    <t>Índice de abrasividad CERCHAR (ASTM D7625-10) </t>
  </si>
  <si>
    <t>Determinación de la tensión indirecta en núcleos de roca (brasileña) (ASTM D3967) </t>
  </si>
  <si>
    <t>Determinación del índice de carga puntual (ISRM) </t>
  </si>
  <si>
    <t>Determinación del índice de alteración y absorción en rocas (ISRM)</t>
  </si>
  <si>
    <t>Determinación del intemperismo acelerado (ASTM C88) </t>
  </si>
  <si>
    <t>Clasificación visual y al tacto (ASTM D2488) </t>
  </si>
  <si>
    <t>Clasificación SUCS (ASTM D2487) </t>
  </si>
  <si>
    <t>Contenido natural de agua (ASTM D2216) </t>
  </si>
  <si>
    <t>Porcentaje de finos (ASTM D1140) </t>
  </si>
  <si>
    <t>Granulometría por mallas (ASTM D422) </t>
  </si>
  <si>
    <t>Granulometría hidrómetro (ASTM D422) </t>
  </si>
  <si>
    <t>Límites líquido y plástico (ASTM D4318) </t>
  </si>
  <si>
    <t>Densidad de sólidos (ASTM D854) </t>
  </si>
  <si>
    <t>Compactación Proctor Estándar (ASTM D698) </t>
  </si>
  <si>
    <t>Ensayo Edométrico con incrementos lineales de carga (ASTM D2435) </t>
  </si>
  <si>
    <t>Compresión simple (ASTM D2166) </t>
  </si>
  <si>
    <t>Compresión triaxial UU (ASTM D2850) </t>
  </si>
  <si>
    <t>Compresión triaxial CU en probeta reproducida (LMS-L24-R2) </t>
  </si>
  <si>
    <t>Corte directo consolidado y drenado (ASTM D3080) </t>
  </si>
  <si>
    <t>Pin Hole (ASTM D4647-98) </t>
  </si>
  <si>
    <t>Doble Hidrómetro (ASTM D4221-99) </t>
  </si>
  <si>
    <t>Medición de conductividad hidráulica mediante permeámetro de pared flexible </t>
  </si>
  <si>
    <t>Consolidación unidimensional en probeta reproducida (ASTM D2435) </t>
  </si>
  <si>
    <t>Determinación del contenido de materia orgánica en arenas, para ensayos de hormigón. (Colorimetría) (ASTM C87) </t>
  </si>
  <si>
    <t>u </t>
  </si>
  <si>
    <t>Determinación del Intemperismo de arena y/o gravas para ensayos de hormigón (ASTM C88) </t>
  </si>
  <si>
    <t>Determinación de la pérdida por lavado en agua de arena y/o grava para fabricación de hormigón (ASTM C117) </t>
  </si>
  <si>
    <t>Determinación de la densidad y absorción de grava para fabricación de hormigón (ASTM C127) </t>
  </si>
  <si>
    <t>Determinación de la abrasión de agregado grueso hasta 1 ½” para fabricación de hormigón (ASTM C131) </t>
  </si>
  <si>
    <t>Determinación para la densidad y absorción de arena para fabricación de hormigón (ASTM C128) </t>
  </si>
  <si>
    <t>Análisis granulométrico de grava y arena para fabricación de hormigón </t>
  </si>
  <si>
    <t>Determinación del peso volumétrico seco y suelto de grava o arena para la fabricación del hormigón (ASTM C29) </t>
  </si>
  <si>
    <t>Determinación del peso volumétrico seco y compacto de grava o arena para la fabricación del hormigón (ASTM C29) </t>
  </si>
  <si>
    <t>Determinación del contenido de humedad en arena o gravas para la fabricación de hormigón </t>
  </si>
  <si>
    <t>Estudio petrográfico para agregado fino para fabricación de hormigón; incluye separación granulométrica por mallas Nº 4, 8, 16, 30, 50, 100 y 200, análisis estereoscópico de los retenidos y elaboración de 5 láminas especiales con resina para su estudio. </t>
  </si>
  <si>
    <t>estudio </t>
  </si>
  <si>
    <t>Estudio petrográfico; incluye descripción macroscópica y microscópica con microscopio estereoscópico y de polarización, porcentaje de minerales, grado de fracturamiento, alteración, origen y clasificación; preparación de la muestra. </t>
  </si>
  <si>
    <t>Determinación de la reactividad álcali – agregado, método de barras </t>
  </si>
  <si>
    <t>Determinación de cloruros solubles en agua a muestras de agregados (ASTM D512) </t>
  </si>
  <si>
    <t>Determinación de iones solubles: SO4 en muestras de agregado. Secado, trituración, maceración y filtración  </t>
  </si>
  <si>
    <t>Análisis químico del agua, determinación de CaO, MgO, NaO2, KO2, CO3, HCO3, CI, SO4, DQO, sólidos disueltos y pH.  </t>
  </si>
  <si>
    <t xml:space="preserve">Toma de muestras cúbicas, arista mínima 25 cm </t>
  </si>
  <si>
    <t xml:space="preserve">Toma de muestras inalteradas Shelbys </t>
  </si>
  <si>
    <t>Ensayos expansión libre y controlada</t>
  </si>
  <si>
    <t>Proctor modificado (ASTM D1557)</t>
  </si>
  <si>
    <t>Muestreo de agua en sondeo, incluye análisis de PH, cloruros y sulfatos</t>
  </si>
  <si>
    <t>Ensayos triaxiales CU (ASTM)</t>
  </si>
  <si>
    <t>Ensayos triaxiales  CD (ASTM)</t>
  </si>
  <si>
    <t>Ensayo CBR</t>
  </si>
  <si>
    <t>Ensayos de durabilidad (hinchamiento, abrasión y desintegración)</t>
  </si>
  <si>
    <t>Ensayos químicos (contenido de sulfatos, cloruros, pH y materia orgánica).</t>
  </si>
  <si>
    <t>Determinación de la resistencia a la compresión simple y el módulo de Young</t>
  </si>
  <si>
    <t>Sanidad de grava y arena.</t>
  </si>
  <si>
    <t>Determinación de la reactividad álcali agregado, método químico.</t>
  </si>
  <si>
    <t>Determinación de sulfatos solubles en agua.</t>
  </si>
  <si>
    <t xml:space="preserve">Gradación conforme a usos especificados. </t>
  </si>
  <si>
    <t>Peso específico de material</t>
  </si>
  <si>
    <t xml:space="preserve">Desgaste Los Ángeles: ≤ 40% (referencial). </t>
  </si>
  <si>
    <t xml:space="preserve">Ausencia de partículas deleznables o arcillosas. </t>
  </si>
  <si>
    <t xml:space="preserve">Cumplimiento de banda granulométrica MTOP. </t>
  </si>
  <si>
    <t xml:space="preserve">Desgaste Los Ángeles ≤ 50%. </t>
  </si>
  <si>
    <t xml:space="preserve">Equivalente de arena ≥ 25–30%. </t>
  </si>
  <si>
    <t>SISTEMAS DE PUESTA A TIERRA Y PROTECCIÓN ATMOSFÉRICA</t>
  </si>
  <si>
    <t>Medición de resistividad del terreno</t>
  </si>
  <si>
    <t>ESTUDIOS Y ENSAYOS AMBIENTALES</t>
  </si>
  <si>
    <t>Monitoreo de agua superficial</t>
  </si>
  <si>
    <t>Monitoreo de suelo</t>
  </si>
  <si>
    <t>Radiaciones no ionizantes</t>
  </si>
  <si>
    <t>Monitoreo de material particulado PM 2,5 y PM 10</t>
  </si>
  <si>
    <t>Monitoreo de ruido ambiente (AM097A, Anexo 5)</t>
  </si>
  <si>
    <t>Vibraciones</t>
  </si>
  <si>
    <t>Monitoreo de gases ambiente NOX, CO, SO2</t>
  </si>
  <si>
    <t>Monitoreo para edafología</t>
  </si>
  <si>
    <t>Monitoreo de aguas subterráneas</t>
  </si>
  <si>
    <t>Análisis de calidad de sedimentos</t>
  </si>
  <si>
    <t>TOTAL</t>
  </si>
  <si>
    <t>PERFORACIONES A ROTACIÓN Y/O SPT</t>
  </si>
  <si>
    <t>Geofísica</t>
  </si>
  <si>
    <t>Calicatas</t>
  </si>
  <si>
    <t>Piezómetros</t>
  </si>
  <si>
    <t>CPTu</t>
  </si>
  <si>
    <t>Permeabilidad</t>
  </si>
  <si>
    <t xml:space="preserve">Ensayos de identificaciojn Clasificación SUCS (ASTM D2487 - granulometría, límites de Atterberg, humedad) 		</t>
  </si>
  <si>
    <t>Ensayos de resistencia corte directo  ASTM D3080</t>
  </si>
  <si>
    <t>Ensayos de resistencia triaxiales CU</t>
  </si>
  <si>
    <t>Ensayos de resistencia triaxiales CD</t>
  </si>
  <si>
    <t>Otros ensayos (consolidacio y proctor modificado)</t>
  </si>
  <si>
    <t>Ensayos de durabilidad (desintegracion, abrasion e hinchamiento)</t>
  </si>
  <si>
    <t>Ensayos quimicos (sulfatos y cloruruos, ph y materia organica9</t>
  </si>
  <si>
    <t>Prefactibilidad</t>
  </si>
  <si>
    <t>Metros</t>
  </si>
  <si>
    <t>metros</t>
  </si>
  <si>
    <t>Parque Eólico (área de estudio)</t>
  </si>
  <si>
    <t>Parque Eólico (área de alternativas)</t>
  </si>
  <si>
    <t>XX</t>
  </si>
  <si>
    <t>c/u</t>
  </si>
  <si>
    <t>xx</t>
  </si>
  <si>
    <t>Factibilidad</t>
  </si>
  <si>
    <t>Parque Eólico (optimizacion)</t>
  </si>
  <si>
    <t>Parque Eólico (seleccionado) (35 aeros)</t>
  </si>
  <si>
    <t>Obras de estabilización Parque</t>
  </si>
  <si>
    <t>Subestación colectora</t>
  </si>
  <si>
    <t>Circuito colector</t>
  </si>
  <si>
    <t>Línea de transmisión</t>
  </si>
  <si>
    <t>Vías permanentes</t>
  </si>
  <si>
    <t>Campamento</t>
  </si>
  <si>
    <t>Banco y fm</t>
  </si>
  <si>
    <t>Escombreras</t>
  </si>
  <si>
    <t>ANEXO 1: TABLA DE CANTIDADES INVESTIGACIÓN DE CAMPO Y ENSAYOS DE LABORATORIO</t>
  </si>
  <si>
    <t>FALTA PARTE AMBIENTAL</t>
  </si>
  <si>
    <t>TOPOGRAFÍA Y CARTOGRAFÍA (RED GEODÉSICA)</t>
  </si>
  <si>
    <t>ÁREA DE PROYECTO</t>
  </si>
  <si>
    <t>Monumentación puntos de control</t>
  </si>
  <si>
    <t>Enlace a red GNSS IGM del Ecuador</t>
  </si>
  <si>
    <t>Nivelación geométrica con presición</t>
  </si>
  <si>
    <t>Km</t>
  </si>
  <si>
    <t xml:space="preserve">TOPOGRAFÍA Y CARTOGRAFÍA </t>
  </si>
  <si>
    <t>Topografía: 1.1 000 LiDAR</t>
  </si>
  <si>
    <t>km2</t>
  </si>
  <si>
    <t>Topografía: 1.1 000 Estación total</t>
  </si>
  <si>
    <t>Poner en factibilidad</t>
  </si>
  <si>
    <t>Puntos de control IGM tipo B</t>
  </si>
  <si>
    <t>ESTUDIOS GEOLÓGICOS - GEOTECNICOS</t>
  </si>
  <si>
    <t>INVESTIGACIONES INDIRECTAS (Geofísica)</t>
  </si>
  <si>
    <t>Tomografía eléctrica y sismica de refracción</t>
  </si>
  <si>
    <t>Ensayos geofísicos: SEVs</t>
  </si>
  <si>
    <t>INVESTIGACIONES GEOTÉCNICAS (Campo y Laboratorio)</t>
  </si>
  <si>
    <t>Perforación a percusión y lavado o rotación y lavado. Incluye toma de muestras alteradas cada metro. Ensayos SPT cada metro. Incluye ensayo de veleta</t>
  </si>
  <si>
    <t>Perforación a rotación y lavado en roca. Incluye toma de muestras de roca y su ensayo a compresión simple.</t>
  </si>
  <si>
    <t>Calicatas (L= 1,50, A=1,50; P=2.00 m). Incluye excavación, relleno, protección, toma de muestras alteradas, integrales para proctor, descripción manual-visual. Incluye ensayo de veleta.</t>
  </si>
  <si>
    <t>Toma de muestras cúbicas, arista mínima 25 cm para ensayos triaxiales o corte directo en suelos</t>
  </si>
  <si>
    <t>Toma de muestras inalteradas Shelbys para ensayos triaxiales o corte directo</t>
  </si>
  <si>
    <t xml:space="preserve">Clasificación SUCS (granulometría, límites de Atterberg, humedad) </t>
  </si>
  <si>
    <t>Ensayo triaxial tipo UU o corte directo</t>
  </si>
  <si>
    <t>Expansión libre y controlada</t>
  </si>
  <si>
    <t xml:space="preserve"> Proctor estándar o modificado</t>
  </si>
  <si>
    <t>Compresión simple</t>
  </si>
  <si>
    <t>Muestreo de agua en sondeo incluye análisis de PH, cloruros y sulfatos</t>
  </si>
  <si>
    <t xml:space="preserve">ETAPA DE FACTIBILIDAD </t>
  </si>
  <si>
    <t>TOPOGRAFÍA AVANZADA Y ANÁLISIS GEOESPACIAL.</t>
  </si>
  <si>
    <t>Ver nombre</t>
  </si>
  <si>
    <t>InSAR área de proyecto + subestación</t>
  </si>
  <si>
    <t>ESTUDIOS GEOLÓGICOS (investigaciones indirectas - geofísica)</t>
  </si>
  <si>
    <t>Ensayos geofísicos: tomografía eléctrica</t>
  </si>
  <si>
    <t>Tomografía eléctrica (SEV)</t>
  </si>
  <si>
    <t>ESTUDIOS GEOTÉCNICOS</t>
  </si>
  <si>
    <t>Ensayo de permeabilidad (Lefranc, Lugeon).</t>
  </si>
  <si>
    <t>Granulometría, Límites de Atterberg y Humedad</t>
  </si>
  <si>
    <t>Densidad</t>
  </si>
  <si>
    <t>Corte directo</t>
  </si>
  <si>
    <t>Ensayos triaxiales CU, CD</t>
  </si>
  <si>
    <t>Proctor modificado</t>
  </si>
  <si>
    <t>Ensayos de durabilidad (hinchamiento,abrasión, desintegración)</t>
  </si>
  <si>
    <t>Ensayos químicos (contenido de sulfatos y cloruros, pH y materia orgánica).</t>
  </si>
  <si>
    <t>BANCOS Y FUENTES DE MATERIALES</t>
  </si>
  <si>
    <t>Determinación del contenido de materia orgánica en arenas, para ensayos de hormigón. (Colorimetría) (ASTM C87)</t>
  </si>
  <si>
    <t>Determinación de la pérdida por lavado en agua de arena y/o grava para fabricación de hormigón (ASTM C117)</t>
  </si>
  <si>
    <t>Determinación de la densidad y absorción de grava para fabricación de hormigón (ASTM C127)</t>
  </si>
  <si>
    <t>Determinación de la abrasión de agregado grueso hasta 1 ½” para fabricación de hormigón (ASTM C131)</t>
  </si>
  <si>
    <t>Determinación para la densidad y absorción de arena para fabricación de hormigón (ASTM C128)</t>
  </si>
  <si>
    <t>Análisis granulométrico de grava y arena para fabricación de hormigón</t>
  </si>
  <si>
    <t>Determinación del peso volumétrico seco y suelto de grava o arena para la fabricación del hormigón (ASTM C29)</t>
  </si>
  <si>
    <t>Determinación del peso volumétrico seco y compacto de grava o arena para la fabricación del hormigón (ASTM C29)</t>
  </si>
  <si>
    <t>Determinación del contenido de humedad en arena o gravas para la fabricación de hormigón</t>
  </si>
  <si>
    <t>Estudio petrográfico para agregado fino para fabricación de hormigón; incluye separación granulométrica por mallas Nº 4, 8, 16, 30, 50, 100 y 200, análisis estereoscópico de los retenidos y elaboración de 5 láminas especiales con resina para su estudio.</t>
  </si>
  <si>
    <t>Determinación de cloruros solubles en agua a muestras de agregados (ASTM D512)</t>
  </si>
  <si>
    <t xml:space="preserve">Determinación de iones solubles: SO4 en muestras de agregado. Secado, trituración, maceración y filtración </t>
  </si>
  <si>
    <t xml:space="preserve">Análisis químico del agua, determinación de CaO, MgO, NaO2, KO2, CO3, HCO3, CI, SO4, DQO, sólidos disueltos y pH. </t>
  </si>
  <si>
    <t>VÍAS DE ACCESO, CAMPAMENTOS Y ESCOMBRERAS</t>
  </si>
  <si>
    <t>Perforación vertical</t>
  </si>
  <si>
    <t>Ensayos SPT</t>
  </si>
  <si>
    <t>Sísmica de refracción (sismógrafo 24 canales)</t>
  </si>
  <si>
    <t>Sondeos eléctricos verticales</t>
  </si>
  <si>
    <t>Calicatas y/o trincheras</t>
  </si>
  <si>
    <t>RESALTADO POR REVISAR</t>
  </si>
  <si>
    <t xml:space="preserve">ETAPA DE PREFACTIBILIDAD </t>
  </si>
  <si>
    <t>TOPOGRAFÍA Y CARTOGRAFÍA (LiDAR)</t>
  </si>
  <si>
    <t>Nivelación geométrica IGM tipo B</t>
  </si>
  <si>
    <t>ESTUDIOS GEOLÓGICOS</t>
  </si>
  <si>
    <t>ENSAYOS ÁREA DE PROYECTO</t>
  </si>
  <si>
    <t>Perforación (30m ) con recuperación de testigos</t>
  </si>
  <si>
    <t>ENSAYOS ÁREA DE SUBESTACIÓN</t>
  </si>
  <si>
    <t>ENSAYOS ÁREA DE PROYECTO.</t>
  </si>
  <si>
    <t>Sondeos de recuperación</t>
  </si>
  <si>
    <t>SPT</t>
  </si>
  <si>
    <t xml:space="preserve">Nota: </t>
  </si>
  <si>
    <t>CPT</t>
  </si>
  <si>
    <t>ENSAYOS DE LABORATORIO AREA DE PROYECTO.</t>
  </si>
  <si>
    <t>Ensayos triaxiales CU, CD, UU</t>
  </si>
  <si>
    <t>Expación controlada</t>
  </si>
  <si>
    <t>Ensayo CVR</t>
  </si>
  <si>
    <t>ENSAYOS LÍNEA DE TRANSMISIÓN</t>
  </si>
  <si>
    <t>Toma de muestras inalteradas Shelbys???</t>
  </si>
  <si>
    <t>ENSAYOS SUBESTACIÓN</t>
  </si>
  <si>
    <t>Depende del área de la subestación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</si>
</sst>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$&quot;* #,##0.00_ ;_ &quot;$&quot;* \-#,##0.00_ ;_ &quot;$&quot;* &quot;-&quot;??_ ;_ @_ "/>
    <numFmt numFmtId="164" formatCode="0.000%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mbria"/>
      <family val="1"/>
    </font>
    <font>
      <sz val="11"/>
      <color theme="1"/>
      <name val="Cambria"/>
      <family val="1"/>
    </font>
    <font>
      <b/>
      <sz val="10"/>
      <color theme="1"/>
      <name val="Cambria"/>
      <family val="1"/>
    </font>
    <font>
      <sz val="8"/>
      <color theme="1"/>
      <name val="Cambria"/>
      <family val="1"/>
    </font>
    <font>
      <sz val="7"/>
      <color theme="1"/>
      <name val="Cambria"/>
      <family val="1"/>
    </font>
    <font>
      <b/>
      <sz val="11"/>
      <color theme="1"/>
      <name val="Cambria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Cambria"/>
      <family val="1"/>
    </font>
    <font>
      <sz val="10"/>
      <color theme="1"/>
      <name val="Aptos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14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justify"/>
    </xf>
    <xf numFmtId="0" fontId="2" fillId="0" borderId="0" xfId="0" applyFont="1" applyAlignment="1">
      <alignment horizontal="justify"/>
    </xf>
    <xf numFmtId="0" fontId="1" fillId="3" borderId="2" xfId="0" applyFont="1" applyFill="1" applyBorder="1" applyAlignment="1">
      <alignment horizontal="justify" vertical="center"/>
    </xf>
    <xf numFmtId="0" fontId="1" fillId="3" borderId="4" xfId="0" applyFont="1" applyFill="1" applyBorder="1" applyAlignment="1">
      <alignment horizontal="justify" vertical="center"/>
    </xf>
    <xf numFmtId="0" fontId="1" fillId="3" borderId="3" xfId="0" applyFont="1" applyFill="1" applyBorder="1" applyAlignment="1">
      <alignment horizontal="justify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6" fillId="7" borderId="0" xfId="0" applyFont="1" applyFill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164" fontId="2" fillId="0" borderId="0" xfId="1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indent="1"/>
    </xf>
    <xf numFmtId="0" fontId="10" fillId="0" borderId="0" xfId="0" applyFont="1"/>
    <xf numFmtId="2" fontId="2" fillId="0" borderId="0" xfId="1" applyNumberFormat="1" applyFon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0" fontId="0" fillId="0" borderId="0" xfId="0" applyAlignment="1">
      <alignment horizontal="right"/>
    </xf>
    <xf numFmtId="0" fontId="1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justify"/>
    </xf>
    <xf numFmtId="0" fontId="1" fillId="3" borderId="1" xfId="0" applyFont="1" applyFill="1" applyBorder="1" applyAlignment="1">
      <alignment horizontal="justify" vertical="center"/>
    </xf>
    <xf numFmtId="0" fontId="1" fillId="0" borderId="1" xfId="0" applyFont="1" applyBorder="1" applyAlignment="1">
      <alignment horizontal="justify" wrapText="1"/>
    </xf>
    <xf numFmtId="0" fontId="1" fillId="3" borderId="1" xfId="0" applyFont="1" applyFill="1" applyBorder="1" applyAlignment="1">
      <alignment horizontal="left"/>
    </xf>
    <xf numFmtId="44" fontId="1" fillId="0" borderId="11" xfId="2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justify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1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3" borderId="1" xfId="0" applyFont="1" applyFill="1" applyBorder="1" applyAlignment="1">
      <alignment horizontal="left"/>
    </xf>
    <xf numFmtId="0" fontId="0" fillId="2" borderId="0" xfId="0" applyFill="1" applyAlignment="1">
      <alignment horizontal="right" vertical="center"/>
    </xf>
    <xf numFmtId="0" fontId="0" fillId="3" borderId="0" xfId="0" applyFill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3" fillId="0" borderId="6" xfId="0" applyFont="1" applyBorder="1" applyAlignment="1">
      <alignment horizontal="justify"/>
    </xf>
    <xf numFmtId="0" fontId="1" fillId="3" borderId="1" xfId="0" applyFont="1" applyFill="1" applyBorder="1" applyAlignment="1">
      <alignment horizontal="justify" vertical="center"/>
    </xf>
    <xf numFmtId="0" fontId="1" fillId="0" borderId="1" xfId="0" applyFont="1" applyBorder="1" applyAlignment="1">
      <alignment horizontal="justify" vertical="center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1" fillId="0" borderId="1" xfId="0" applyFont="1" applyBorder="1" applyAlignment="1">
      <alignment horizontal="justify" vertical="center" wrapText="1"/>
    </xf>
    <xf numFmtId="0" fontId="1" fillId="3" borderId="2" xfId="0" applyFont="1" applyFill="1" applyBorder="1" applyAlignment="1">
      <alignment horizontal="justify" vertical="center" wrapText="1"/>
    </xf>
    <xf numFmtId="0" fontId="1" fillId="3" borderId="4" xfId="0" applyFont="1" applyFill="1" applyBorder="1" applyAlignment="1">
      <alignment horizontal="justify" vertical="center" wrapText="1"/>
    </xf>
    <xf numFmtId="0" fontId="1" fillId="3" borderId="3" xfId="0" applyFont="1" applyFill="1" applyBorder="1" applyAlignment="1">
      <alignment horizontal="justify" vertical="center" wrapText="1"/>
    </xf>
    <xf numFmtId="0" fontId="1" fillId="3" borderId="2" xfId="0" applyFont="1" applyFill="1" applyBorder="1" applyAlignment="1">
      <alignment horizontal="justify" vertical="center"/>
    </xf>
    <xf numFmtId="0" fontId="1" fillId="3" borderId="4" xfId="0" applyFont="1" applyFill="1" applyBorder="1" applyAlignment="1">
      <alignment horizontal="justify" vertical="center"/>
    </xf>
    <xf numFmtId="0" fontId="1" fillId="3" borderId="3" xfId="0" applyFont="1" applyFill="1" applyBorder="1" applyAlignment="1">
      <alignment horizontal="justify" vertical="center"/>
    </xf>
    <xf numFmtId="0" fontId="3" fillId="6" borderId="5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1" fillId="0" borderId="1" xfId="0" applyFont="1" applyBorder="1" applyAlignment="1">
      <alignment horizontal="justify"/>
    </xf>
    <xf numFmtId="0" fontId="1" fillId="0" borderId="1" xfId="0" applyFont="1" applyBorder="1" applyAlignment="1">
      <alignment horizontal="justify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" fillId="8" borderId="2" xfId="0" applyFont="1" applyFill="1" applyBorder="1" applyAlignment="1">
      <alignment horizontal="justify"/>
    </xf>
    <xf numFmtId="0" fontId="1" fillId="8" borderId="4" xfId="0" applyFont="1" applyFill="1" applyBorder="1" applyAlignment="1">
      <alignment horizontal="justify"/>
    </xf>
    <xf numFmtId="0" fontId="1" fillId="8" borderId="3" xfId="0" applyFont="1" applyFill="1" applyBorder="1" applyAlignment="1">
      <alignment horizontal="justify"/>
    </xf>
    <xf numFmtId="0" fontId="1" fillId="2" borderId="0" xfId="0" applyFont="1" applyFill="1" applyAlignment="1">
      <alignment horizontal="center"/>
    </xf>
    <xf numFmtId="0" fontId="3" fillId="6" borderId="8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/>
    </xf>
    <xf numFmtId="0" fontId="1" fillId="3" borderId="15" xfId="0" applyFont="1" applyFill="1" applyBorder="1" applyAlignment="1">
      <alignment horizontal="justify" vertical="center" wrapText="1"/>
    </xf>
    <xf numFmtId="0" fontId="1" fillId="3" borderId="16" xfId="0" applyFont="1" applyFill="1" applyBorder="1" applyAlignment="1">
      <alignment horizontal="justify" vertical="center" wrapText="1"/>
    </xf>
    <xf numFmtId="0" fontId="1" fillId="3" borderId="17" xfId="0" applyFont="1" applyFill="1" applyBorder="1" applyAlignment="1">
      <alignment horizontal="justify" vertical="center" wrapText="1"/>
    </xf>
    <xf numFmtId="0" fontId="1" fillId="3" borderId="2" xfId="0" applyFont="1" applyFill="1" applyBorder="1" applyAlignment="1">
      <alignment horizontal="justify" vertical="justify" wrapText="1"/>
    </xf>
    <xf numFmtId="0" fontId="1" fillId="3" borderId="4" xfId="0" applyFont="1" applyFill="1" applyBorder="1" applyAlignment="1">
      <alignment horizontal="justify" vertical="justify" wrapText="1"/>
    </xf>
    <xf numFmtId="0" fontId="1" fillId="3" borderId="3" xfId="0" applyFont="1" applyFill="1" applyBorder="1" applyAlignment="1">
      <alignment horizontal="justify" vertical="justify" wrapText="1"/>
    </xf>
    <xf numFmtId="0" fontId="2" fillId="0" borderId="1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5" borderId="8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2" borderId="1" xfId="0" applyFont="1" applyFill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2" xfId="0" applyFont="1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3" xfId="0" applyFont="1" applyBorder="1" applyAlignment="1">
      <alignment horizontal="left"/>
    </xf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121920</xdr:colOff>
      <xdr:row>37</xdr:row>
      <xdr:rowOff>3810</xdr:rowOff>
    </xdr:from>
    <xdr:ext cx="31643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15AA035B-5138-402A-8223-4DD8D2F757AB}"/>
                </a:ext>
              </a:extLst>
            </xdr:cNvPr>
            <xdr:cNvSpPr txBox="1"/>
          </xdr:nvSpPr>
          <xdr:spPr>
            <a:xfrm>
              <a:off x="3429000" y="5497830"/>
              <a:ext cx="31643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s-EC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C" sz="1100" b="0" i="1">
                            <a:latin typeface="Cambria Math" panose="02040503050406030204" pitchFamily="18" charset="0"/>
                          </a:rPr>
                          <m:t>𝐾𝑚</m:t>
                        </m:r>
                      </m:e>
                      <m:sup>
                        <m:r>
                          <a:rPr lang="es-EC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15AA035B-5138-402A-8223-4DD8D2F757AB}"/>
                </a:ext>
              </a:extLst>
            </xdr:cNvPr>
            <xdr:cNvSpPr txBox="1"/>
          </xdr:nvSpPr>
          <xdr:spPr>
            <a:xfrm>
              <a:off x="3429000" y="5497830"/>
              <a:ext cx="31643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i="0">
                  <a:latin typeface="Cambria Math" panose="02040503050406030204" pitchFamily="18" charset="0"/>
                </a:rPr>
                <a:t>〖</a:t>
              </a:r>
              <a:r>
                <a:rPr lang="es-EC" sz="1100" b="0" i="0">
                  <a:latin typeface="Cambria Math" panose="02040503050406030204" pitchFamily="18" charset="0"/>
                </a:rPr>
                <a:t>𝐾𝑚〗^2</a:t>
              </a:r>
              <a:endParaRPr lang="es-EC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121920</xdr:colOff>
      <xdr:row>30</xdr:row>
      <xdr:rowOff>3810</xdr:rowOff>
    </xdr:from>
    <xdr:ext cx="316432" cy="17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207AD64C-901E-5530-B969-90A4F860AD99}"/>
                </a:ext>
              </a:extLst>
            </xdr:cNvPr>
            <xdr:cNvSpPr txBox="1"/>
          </xdr:nvSpPr>
          <xdr:spPr>
            <a:xfrm>
              <a:off x="3429000" y="3051810"/>
              <a:ext cx="31643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p>
                      <m:sSupPr>
                        <m:ctrlPr>
                          <a:rPr lang="es-EC" sz="110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es-EC" sz="1100" b="0" i="1">
                            <a:latin typeface="Cambria Math" panose="02040503050406030204" pitchFamily="18" charset="0"/>
                          </a:rPr>
                          <m:t>𝐾𝑚</m:t>
                        </m:r>
                      </m:e>
                      <m:sup>
                        <m:r>
                          <a:rPr lang="es-EC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207AD64C-901E-5530-B969-90A4F860AD99}"/>
                </a:ext>
              </a:extLst>
            </xdr:cNvPr>
            <xdr:cNvSpPr txBox="1"/>
          </xdr:nvSpPr>
          <xdr:spPr>
            <a:xfrm>
              <a:off x="3429000" y="3051810"/>
              <a:ext cx="316432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s-EC" sz="1100" i="0">
                  <a:latin typeface="Cambria Math" panose="02040503050406030204" pitchFamily="18" charset="0"/>
                </a:rPr>
                <a:t>〖</a:t>
              </a:r>
              <a:r>
                <a:rPr lang="es-EC" sz="1100" b="0" i="0">
                  <a:latin typeface="Cambria Math" panose="02040503050406030204" pitchFamily="18" charset="0"/>
                </a:rPr>
                <a:t>𝐾𝑚〗^2</a:t>
              </a:r>
              <a:endParaRPr lang="es-EC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128"/>
  <sheetViews>
    <sheetView tabSelected="1" topLeftCell="A107" zoomScale="130" zoomScaleNormal="130" workbookViewId="0">
      <selection activeCell="D127" sqref="D127"/>
    </sheetView>
  </sheetViews>
  <sheetFormatPr baseColWidth="10" defaultColWidth="11.5546875" defaultRowHeight="14.25" customHeight="1" x14ac:dyDescent="0.25"/>
  <cols>
    <col min="1" max="1" width="5.5546875" style="2" bestFit="1" customWidth="1"/>
    <col min="2" max="2" width="69.44140625" style="17" customWidth="1"/>
    <col min="3" max="3" width="8.109375" style="2" bestFit="1" customWidth="1"/>
    <col min="4" max="4" width="10.44140625" style="2" bestFit="1" customWidth="1"/>
    <col min="5" max="5" width="15.44140625" style="2" bestFit="1" customWidth="1"/>
    <col min="6" max="6" width="11.6640625" style="2" bestFit="1" customWidth="1"/>
    <col min="7" max="7" width="3" style="2" bestFit="1" customWidth="1"/>
    <col min="8" max="8" width="45.88671875" style="2" bestFit="1" customWidth="1"/>
    <col min="9" max="16384" width="11.5546875" style="2"/>
  </cols>
  <sheetData>
    <row r="2" spans="1:8" ht="14.1" hidden="1" customHeight="1" x14ac:dyDescent="0.25">
      <c r="A2" s="60" t="s">
        <v>0</v>
      </c>
      <c r="B2" s="60"/>
      <c r="C2" s="60"/>
      <c r="D2" s="60"/>
      <c r="E2" s="60"/>
      <c r="F2" s="60"/>
      <c r="G2" s="1"/>
    </row>
    <row r="3" spans="1:8" ht="13.8" x14ac:dyDescent="0.25">
      <c r="A3" s="1"/>
      <c r="B3" s="60" t="s">
        <v>1</v>
      </c>
      <c r="C3" s="60"/>
      <c r="D3" s="60"/>
      <c r="E3" s="60"/>
      <c r="F3" s="1"/>
      <c r="G3" s="1"/>
    </row>
    <row r="4" spans="1:8" ht="13.8" x14ac:dyDescent="0.25">
      <c r="A4" s="60" t="s">
        <v>2</v>
      </c>
      <c r="B4" s="60"/>
      <c r="C4" s="60"/>
      <c r="D4" s="60"/>
      <c r="E4" s="60"/>
      <c r="F4" s="60"/>
      <c r="G4" s="1"/>
    </row>
    <row r="5" spans="1:8" ht="15" customHeight="1" thickBot="1" x14ac:dyDescent="0.3"/>
    <row r="6" spans="1:8" ht="13.8" x14ac:dyDescent="0.25">
      <c r="A6" s="61"/>
      <c r="B6" s="62"/>
      <c r="C6" s="62"/>
      <c r="D6" s="62"/>
      <c r="E6" s="62"/>
      <c r="F6" s="63"/>
      <c r="G6" s="31"/>
    </row>
    <row r="7" spans="1:8" ht="13.8" x14ac:dyDescent="0.25">
      <c r="A7" s="46" t="s">
        <v>3</v>
      </c>
      <c r="B7" s="47" t="s">
        <v>4</v>
      </c>
      <c r="C7" s="46" t="s">
        <v>5</v>
      </c>
      <c r="D7" s="46" t="s">
        <v>6</v>
      </c>
      <c r="E7" s="46" t="s">
        <v>7</v>
      </c>
      <c r="F7" s="46" t="s">
        <v>8</v>
      </c>
      <c r="G7" s="31"/>
    </row>
    <row r="8" spans="1:8" ht="13.8" x14ac:dyDescent="0.25">
      <c r="A8" s="58" t="s">
        <v>9</v>
      </c>
      <c r="B8" s="58"/>
      <c r="C8" s="58"/>
      <c r="D8" s="58"/>
      <c r="E8" s="58"/>
      <c r="F8" s="58"/>
      <c r="G8" s="32"/>
    </row>
    <row r="9" spans="1:8" ht="13.95" customHeight="1" x14ac:dyDescent="0.25">
      <c r="A9" s="3">
        <v>1</v>
      </c>
      <c r="B9" s="41" t="s">
        <v>10</v>
      </c>
      <c r="C9" s="3" t="s">
        <v>11</v>
      </c>
      <c r="D9" s="3">
        <v>12</v>
      </c>
      <c r="E9" s="3"/>
      <c r="F9" s="3"/>
      <c r="G9" s="1"/>
      <c r="H9" s="30"/>
    </row>
    <row r="10" spans="1:8" ht="13.95" customHeight="1" x14ac:dyDescent="0.25">
      <c r="A10" s="3">
        <v>2</v>
      </c>
      <c r="B10" s="41" t="s">
        <v>12</v>
      </c>
      <c r="C10" s="3" t="s">
        <v>11</v>
      </c>
      <c r="D10" s="3">
        <v>2</v>
      </c>
      <c r="E10" s="3"/>
      <c r="F10" s="3"/>
      <c r="G10" s="1"/>
      <c r="H10" s="30"/>
    </row>
    <row r="11" spans="1:8" ht="13.95" customHeight="1" x14ac:dyDescent="0.25">
      <c r="A11" s="3">
        <v>3</v>
      </c>
      <c r="B11" s="41" t="s">
        <v>13</v>
      </c>
      <c r="C11" s="3" t="s">
        <v>14</v>
      </c>
      <c r="D11" s="3">
        <v>25</v>
      </c>
      <c r="E11" s="3"/>
      <c r="F11" s="3"/>
      <c r="G11" s="1"/>
      <c r="H11" s="30"/>
    </row>
    <row r="12" spans="1:8" ht="13.8" x14ac:dyDescent="0.25">
      <c r="A12" s="58" t="s">
        <v>15</v>
      </c>
      <c r="B12" s="58"/>
      <c r="C12" s="58"/>
      <c r="D12" s="58"/>
      <c r="E12" s="58"/>
      <c r="F12" s="58"/>
      <c r="G12" s="32"/>
      <c r="H12" s="30"/>
    </row>
    <row r="13" spans="1:8" ht="13.95" customHeight="1" x14ac:dyDescent="0.3">
      <c r="A13" s="3">
        <v>1</v>
      </c>
      <c r="B13" s="41" t="s">
        <v>16</v>
      </c>
      <c r="C13" s="3" t="s">
        <v>17</v>
      </c>
      <c r="D13" s="3">
        <v>6</v>
      </c>
      <c r="E13" s="3"/>
      <c r="F13" s="3"/>
      <c r="G13" s="1"/>
      <c r="H13" s="30"/>
    </row>
    <row r="14" spans="1:8" ht="13.95" customHeight="1" x14ac:dyDescent="0.25">
      <c r="A14" s="3">
        <v>2</v>
      </c>
      <c r="B14" s="41" t="s">
        <v>18</v>
      </c>
      <c r="C14" s="3" t="s">
        <v>19</v>
      </c>
      <c r="D14" s="3">
        <v>10</v>
      </c>
      <c r="E14" s="3"/>
      <c r="F14" s="3"/>
      <c r="G14" s="1"/>
      <c r="H14" s="30"/>
    </row>
    <row r="15" spans="1:8" ht="13.95" customHeight="1" x14ac:dyDescent="0.25">
      <c r="A15" s="3">
        <v>3</v>
      </c>
      <c r="B15" s="41" t="s">
        <v>20</v>
      </c>
      <c r="C15" s="3" t="s">
        <v>11</v>
      </c>
      <c r="D15" s="3">
        <v>5</v>
      </c>
      <c r="E15" s="3"/>
      <c r="F15" s="3"/>
      <c r="G15" s="1"/>
      <c r="H15" s="30"/>
    </row>
    <row r="16" spans="1:8" ht="13.95" customHeight="1" x14ac:dyDescent="0.25">
      <c r="A16" s="3">
        <v>4</v>
      </c>
      <c r="B16" s="41" t="s">
        <v>21</v>
      </c>
      <c r="C16" s="3" t="s">
        <v>11</v>
      </c>
      <c r="D16" s="3">
        <v>48</v>
      </c>
      <c r="E16" s="3"/>
      <c r="F16" s="3"/>
      <c r="G16" s="1"/>
      <c r="H16" s="30"/>
    </row>
    <row r="17" spans="1:12" ht="13.8" x14ac:dyDescent="0.25">
      <c r="A17" s="64" t="s">
        <v>22</v>
      </c>
      <c r="B17" s="64"/>
      <c r="C17" s="64"/>
      <c r="D17" s="64"/>
      <c r="E17" s="64"/>
      <c r="F17" s="64"/>
      <c r="H17" s="30"/>
    </row>
    <row r="18" spans="1:12" ht="13.8" x14ac:dyDescent="0.25">
      <c r="A18" s="11">
        <v>1</v>
      </c>
      <c r="B18" s="44" t="s">
        <v>23</v>
      </c>
      <c r="C18" s="37" t="s">
        <v>11</v>
      </c>
      <c r="D18" s="11">
        <v>16</v>
      </c>
      <c r="E18" s="11"/>
      <c r="F18" s="3"/>
      <c r="H18" s="30"/>
    </row>
    <row r="19" spans="1:12" ht="13.2" customHeight="1" x14ac:dyDescent="0.25">
      <c r="A19" s="11">
        <v>2</v>
      </c>
      <c r="B19" s="44" t="s">
        <v>24</v>
      </c>
      <c r="C19" s="37" t="s">
        <v>11</v>
      </c>
      <c r="D19" s="11">
        <v>20</v>
      </c>
      <c r="E19" s="11"/>
      <c r="F19" s="3"/>
    </row>
    <row r="20" spans="1:12" ht="25.95" customHeight="1" x14ac:dyDescent="0.25">
      <c r="A20" s="11">
        <v>3</v>
      </c>
      <c r="B20" s="51" t="s">
        <v>25</v>
      </c>
      <c r="C20" s="37" t="s">
        <v>11</v>
      </c>
      <c r="D20" s="37">
        <v>12</v>
      </c>
      <c r="E20" s="37"/>
      <c r="F20" s="15"/>
    </row>
    <row r="21" spans="1:12" ht="13.8" x14ac:dyDescent="0.25">
      <c r="A21" s="57" t="s">
        <v>26</v>
      </c>
      <c r="B21" s="57"/>
      <c r="C21" s="57"/>
      <c r="D21" s="57"/>
      <c r="E21" s="57"/>
      <c r="F21" s="57"/>
      <c r="G21" s="33"/>
    </row>
    <row r="22" spans="1:12" ht="14.1" customHeight="1" x14ac:dyDescent="0.25">
      <c r="A22" s="3">
        <v>1</v>
      </c>
      <c r="B22" s="43" t="s">
        <v>27</v>
      </c>
      <c r="C22" s="3" t="s">
        <v>28</v>
      </c>
      <c r="D22" s="11">
        <v>2500</v>
      </c>
      <c r="E22" s="3"/>
      <c r="F22" s="3"/>
      <c r="G22" s="1"/>
    </row>
    <row r="23" spans="1:12" ht="14.1" customHeight="1" x14ac:dyDescent="0.25">
      <c r="A23" s="3">
        <v>2</v>
      </c>
      <c r="B23" s="48" t="s">
        <v>29</v>
      </c>
      <c r="C23" s="3" t="s">
        <v>28</v>
      </c>
      <c r="D23" s="11">
        <v>2500</v>
      </c>
      <c r="E23" s="3"/>
      <c r="F23" s="3"/>
      <c r="G23" s="1"/>
    </row>
    <row r="24" spans="1:12" ht="14.1" customHeight="1" x14ac:dyDescent="0.25">
      <c r="A24" s="3">
        <v>3</v>
      </c>
      <c r="B24" s="48" t="s">
        <v>30</v>
      </c>
      <c r="C24" s="3" t="s">
        <v>11</v>
      </c>
      <c r="D24" s="11">
        <v>900</v>
      </c>
      <c r="E24" s="3"/>
      <c r="F24" s="3"/>
      <c r="G24" s="1"/>
    </row>
    <row r="25" spans="1:12" ht="14.1" customHeight="1" x14ac:dyDescent="0.25">
      <c r="A25" s="3">
        <v>4</v>
      </c>
      <c r="B25" s="48" t="s">
        <v>31</v>
      </c>
      <c r="C25" s="3" t="s">
        <v>32</v>
      </c>
      <c r="D25" s="11">
        <v>2</v>
      </c>
      <c r="E25" s="3"/>
      <c r="F25" s="3"/>
      <c r="G25" s="1"/>
    </row>
    <row r="26" spans="1:12" ht="14.1" customHeight="1" x14ac:dyDescent="0.25">
      <c r="A26" s="3">
        <v>5</v>
      </c>
      <c r="B26" s="48" t="s">
        <v>33</v>
      </c>
      <c r="C26" s="3" t="s">
        <v>32</v>
      </c>
      <c r="D26" s="11">
        <v>4</v>
      </c>
      <c r="E26" s="3"/>
      <c r="F26" s="3"/>
      <c r="G26" s="1"/>
    </row>
    <row r="27" spans="1:12" ht="14.1" customHeight="1" x14ac:dyDescent="0.25">
      <c r="A27" s="3">
        <v>6</v>
      </c>
      <c r="B27" s="49" t="s">
        <v>34</v>
      </c>
      <c r="C27" s="15" t="s">
        <v>32</v>
      </c>
      <c r="D27" s="15">
        <v>2</v>
      </c>
      <c r="E27" s="15"/>
      <c r="F27" s="15"/>
      <c r="G27" s="1"/>
    </row>
    <row r="28" spans="1:12" ht="14.1" customHeight="1" x14ac:dyDescent="0.25">
      <c r="A28" s="3">
        <v>7</v>
      </c>
      <c r="B28" s="42" t="s">
        <v>35</v>
      </c>
      <c r="C28" s="37" t="s">
        <v>28</v>
      </c>
      <c r="D28" s="37">
        <v>480</v>
      </c>
      <c r="E28" s="15"/>
      <c r="F28" s="37"/>
      <c r="G28" s="1"/>
    </row>
    <row r="29" spans="1:12" ht="14.25" customHeight="1" x14ac:dyDescent="0.25">
      <c r="A29" s="3">
        <v>8</v>
      </c>
      <c r="B29" s="49" t="s">
        <v>36</v>
      </c>
      <c r="C29" s="15" t="s">
        <v>28</v>
      </c>
      <c r="D29" s="15">
        <v>300</v>
      </c>
      <c r="E29" s="15"/>
      <c r="F29" s="15"/>
      <c r="G29" s="29"/>
      <c r="L29" s="29"/>
    </row>
    <row r="30" spans="1:12" ht="14.25" customHeight="1" x14ac:dyDescent="0.25">
      <c r="A30" s="3">
        <v>9</v>
      </c>
      <c r="B30" s="49" t="s">
        <v>37</v>
      </c>
      <c r="C30" s="15" t="s">
        <v>28</v>
      </c>
      <c r="D30" s="15">
        <v>300</v>
      </c>
      <c r="E30" s="15"/>
      <c r="F30" s="15"/>
      <c r="G30" s="29"/>
      <c r="L30" s="29"/>
    </row>
    <row r="31" spans="1:12" ht="14.25" customHeight="1" x14ac:dyDescent="0.25">
      <c r="A31" s="3">
        <v>10</v>
      </c>
      <c r="B31" s="49" t="s">
        <v>38</v>
      </c>
      <c r="C31" s="15" t="s">
        <v>28</v>
      </c>
      <c r="D31" s="15">
        <v>100</v>
      </c>
      <c r="E31" s="15"/>
      <c r="F31" s="15"/>
      <c r="G31" s="29"/>
      <c r="L31" s="29"/>
    </row>
    <row r="32" spans="1:12" ht="14.25" customHeight="1" x14ac:dyDescent="0.25">
      <c r="A32" s="3">
        <v>14</v>
      </c>
      <c r="B32" s="50" t="s">
        <v>39</v>
      </c>
      <c r="C32" s="37" t="s">
        <v>11</v>
      </c>
      <c r="D32" s="37">
        <v>30</v>
      </c>
      <c r="E32" s="37"/>
      <c r="F32" s="37"/>
      <c r="G32" s="29"/>
      <c r="L32" s="29"/>
    </row>
    <row r="33" spans="1:12" ht="14.25" customHeight="1" x14ac:dyDescent="0.25">
      <c r="A33" s="3">
        <v>11</v>
      </c>
      <c r="B33" s="42" t="s">
        <v>40</v>
      </c>
      <c r="C33" s="37" t="s">
        <v>11</v>
      </c>
      <c r="D33" s="37">
        <v>15</v>
      </c>
      <c r="E33" s="37"/>
      <c r="F33" s="37"/>
      <c r="G33" s="29"/>
      <c r="H33" s="30"/>
      <c r="L33" s="29"/>
    </row>
    <row r="34" spans="1:12" ht="14.25" customHeight="1" x14ac:dyDescent="0.25">
      <c r="A34" s="3">
        <v>12</v>
      </c>
      <c r="B34" s="42" t="s">
        <v>41</v>
      </c>
      <c r="C34" s="37" t="s">
        <v>11</v>
      </c>
      <c r="D34" s="37">
        <v>60</v>
      </c>
      <c r="E34" s="37"/>
      <c r="F34" s="37"/>
      <c r="G34" s="29"/>
      <c r="H34" s="30"/>
      <c r="L34" s="29"/>
    </row>
    <row r="35" spans="1:12" ht="14.25" customHeight="1" x14ac:dyDescent="0.25">
      <c r="A35" s="3">
        <v>13</v>
      </c>
      <c r="B35" s="50" t="s">
        <v>42</v>
      </c>
      <c r="C35" s="37" t="s">
        <v>28</v>
      </c>
      <c r="D35" s="37">
        <v>50</v>
      </c>
      <c r="E35" s="37"/>
      <c r="F35" s="37"/>
      <c r="G35" s="29"/>
      <c r="H35" s="30"/>
      <c r="L35" s="29"/>
    </row>
    <row r="36" spans="1:12" ht="14.25" customHeight="1" x14ac:dyDescent="0.25">
      <c r="A36" s="3">
        <v>12</v>
      </c>
      <c r="B36" s="42" t="s">
        <v>43</v>
      </c>
      <c r="C36" s="37" t="s">
        <v>28</v>
      </c>
      <c r="D36" s="37">
        <v>300</v>
      </c>
      <c r="E36" s="37"/>
      <c r="F36" s="37"/>
      <c r="G36" s="29"/>
      <c r="H36" s="30"/>
      <c r="L36" s="29"/>
    </row>
    <row r="37" spans="1:12" ht="14.25" customHeight="1" x14ac:dyDescent="0.25">
      <c r="A37" s="3">
        <v>15</v>
      </c>
      <c r="B37" s="42" t="s">
        <v>44</v>
      </c>
      <c r="C37" s="37" t="s">
        <v>28</v>
      </c>
      <c r="D37" s="37">
        <v>60</v>
      </c>
      <c r="E37" s="37"/>
      <c r="F37" s="37"/>
      <c r="G37" s="29"/>
      <c r="H37" s="30"/>
      <c r="L37" s="29"/>
    </row>
    <row r="38" spans="1:12" ht="14.25" customHeight="1" x14ac:dyDescent="0.25">
      <c r="A38" s="3">
        <v>16</v>
      </c>
      <c r="B38" s="42" t="s">
        <v>45</v>
      </c>
      <c r="C38" s="37" t="s">
        <v>11</v>
      </c>
      <c r="D38" s="37">
        <v>10</v>
      </c>
      <c r="E38" s="37"/>
      <c r="F38" s="37"/>
      <c r="L38" s="29"/>
    </row>
    <row r="39" spans="1:12" ht="14.25" customHeight="1" x14ac:dyDescent="0.25">
      <c r="A39" s="3">
        <v>17</v>
      </c>
      <c r="B39" s="42" t="s">
        <v>46</v>
      </c>
      <c r="C39" s="37" t="s">
        <v>11</v>
      </c>
      <c r="D39" s="37">
        <v>30</v>
      </c>
      <c r="E39" s="37"/>
      <c r="F39" s="37"/>
      <c r="G39" s="29"/>
      <c r="H39" s="30"/>
      <c r="L39" s="29"/>
    </row>
    <row r="40" spans="1:12" ht="14.25" customHeight="1" x14ac:dyDescent="0.25">
      <c r="A40" s="3">
        <v>18</v>
      </c>
      <c r="B40" s="42" t="s">
        <v>47</v>
      </c>
      <c r="C40" s="37" t="s">
        <v>11</v>
      </c>
      <c r="D40" s="37">
        <v>10</v>
      </c>
      <c r="E40" s="37"/>
      <c r="F40" s="37"/>
      <c r="G40" s="29"/>
      <c r="H40" s="30"/>
      <c r="L40" s="29"/>
    </row>
    <row r="41" spans="1:12" ht="14.25" customHeight="1" x14ac:dyDescent="0.25">
      <c r="A41" s="3">
        <v>19</v>
      </c>
      <c r="B41" s="42" t="s">
        <v>48</v>
      </c>
      <c r="C41" s="37" t="s">
        <v>11</v>
      </c>
      <c r="D41" s="37">
        <v>10</v>
      </c>
      <c r="E41" s="37"/>
      <c r="F41" s="37"/>
      <c r="G41" s="29"/>
      <c r="H41" s="30"/>
      <c r="L41" s="29"/>
    </row>
    <row r="42" spans="1:12" ht="14.25" customHeight="1" x14ac:dyDescent="0.25">
      <c r="A42" s="3">
        <v>20</v>
      </c>
      <c r="B42" s="42" t="s">
        <v>49</v>
      </c>
      <c r="C42" s="37" t="s">
        <v>11</v>
      </c>
      <c r="D42" s="37">
        <v>20</v>
      </c>
      <c r="E42" s="37"/>
      <c r="F42" s="37"/>
      <c r="G42" s="29"/>
      <c r="H42" s="30"/>
      <c r="L42" s="29"/>
    </row>
    <row r="43" spans="1:12" ht="14.25" customHeight="1" x14ac:dyDescent="0.25">
      <c r="A43" s="3">
        <v>21</v>
      </c>
      <c r="B43" s="42" t="s">
        <v>50</v>
      </c>
      <c r="C43" s="37" t="s">
        <v>11</v>
      </c>
      <c r="D43" s="37">
        <v>50</v>
      </c>
      <c r="E43" s="37"/>
      <c r="F43" s="37"/>
      <c r="G43" s="29"/>
      <c r="H43" s="30"/>
      <c r="L43" s="29"/>
    </row>
    <row r="44" spans="1:12" ht="14.25" customHeight="1" x14ac:dyDescent="0.25">
      <c r="A44" s="3">
        <v>22</v>
      </c>
      <c r="B44" s="42" t="s">
        <v>51</v>
      </c>
      <c r="C44" s="37" t="s">
        <v>11</v>
      </c>
      <c r="D44" s="37">
        <v>50</v>
      </c>
      <c r="E44" s="37"/>
      <c r="F44" s="37"/>
      <c r="G44" s="29"/>
      <c r="H44" s="30"/>
      <c r="L44" s="29"/>
    </row>
    <row r="45" spans="1:12" ht="24.6" customHeight="1" x14ac:dyDescent="0.25">
      <c r="A45" s="3">
        <v>23</v>
      </c>
      <c r="B45" s="42" t="s">
        <v>52</v>
      </c>
      <c r="C45" s="37" t="s">
        <v>11</v>
      </c>
      <c r="D45" s="37">
        <v>70</v>
      </c>
      <c r="E45" s="37"/>
      <c r="F45" s="37"/>
      <c r="G45" s="29"/>
      <c r="H45" s="30"/>
      <c r="L45" s="29"/>
    </row>
    <row r="46" spans="1:12" ht="19.95" customHeight="1" x14ac:dyDescent="0.25">
      <c r="A46" s="3">
        <v>24</v>
      </c>
      <c r="B46" s="42" t="s">
        <v>53</v>
      </c>
      <c r="C46" s="37" t="s">
        <v>11</v>
      </c>
      <c r="D46" s="37">
        <v>30</v>
      </c>
      <c r="E46" s="37"/>
      <c r="F46" s="37"/>
      <c r="G46" s="29"/>
      <c r="H46" s="30"/>
      <c r="L46" s="29"/>
    </row>
    <row r="47" spans="1:12" ht="24.6" customHeight="1" x14ac:dyDescent="0.25">
      <c r="A47" s="3">
        <v>25</v>
      </c>
      <c r="B47" s="42" t="s">
        <v>54</v>
      </c>
      <c r="C47" s="37" t="s">
        <v>11</v>
      </c>
      <c r="D47" s="37">
        <v>50</v>
      </c>
      <c r="E47" s="37"/>
      <c r="F47" s="37"/>
      <c r="G47" s="29"/>
      <c r="H47" s="30"/>
      <c r="L47" s="29"/>
    </row>
    <row r="48" spans="1:12" ht="22.95" customHeight="1" x14ac:dyDescent="0.25">
      <c r="A48" s="3">
        <v>26</v>
      </c>
      <c r="B48" s="42" t="s">
        <v>55</v>
      </c>
      <c r="C48" s="37" t="s">
        <v>11</v>
      </c>
      <c r="D48" s="37">
        <v>30</v>
      </c>
      <c r="E48" s="37"/>
      <c r="F48" s="37"/>
      <c r="G48" s="29"/>
      <c r="H48" s="30"/>
      <c r="L48" s="29"/>
    </row>
    <row r="49" spans="1:12" ht="19.2" customHeight="1" x14ac:dyDescent="0.25">
      <c r="A49" s="3">
        <v>27</v>
      </c>
      <c r="B49" s="42" t="s">
        <v>56</v>
      </c>
      <c r="C49" s="37" t="s">
        <v>11</v>
      </c>
      <c r="D49" s="37">
        <v>30</v>
      </c>
      <c r="E49" s="37"/>
      <c r="F49" s="37"/>
      <c r="G49" s="29"/>
      <c r="H49" s="30"/>
      <c r="L49" s="29"/>
    </row>
    <row r="50" spans="1:12" ht="27.75" customHeight="1" x14ac:dyDescent="0.25">
      <c r="A50" s="3">
        <v>28</v>
      </c>
      <c r="B50" s="42" t="s">
        <v>57</v>
      </c>
      <c r="C50" s="37" t="s">
        <v>11</v>
      </c>
      <c r="D50" s="37">
        <v>30</v>
      </c>
      <c r="E50" s="37"/>
      <c r="F50" s="37"/>
      <c r="G50" s="29"/>
      <c r="H50" s="30"/>
      <c r="L50" s="29"/>
    </row>
    <row r="51" spans="1:12" ht="14.25" customHeight="1" x14ac:dyDescent="0.25">
      <c r="A51" s="3">
        <v>29</v>
      </c>
      <c r="B51" s="42" t="s">
        <v>58</v>
      </c>
      <c r="C51" s="37" t="s">
        <v>11</v>
      </c>
      <c r="D51" s="37">
        <v>30</v>
      </c>
      <c r="E51" s="37"/>
      <c r="F51" s="37"/>
      <c r="G51" s="29"/>
      <c r="H51" s="30"/>
      <c r="L51" s="29"/>
    </row>
    <row r="52" spans="1:12" ht="14.25" customHeight="1" x14ac:dyDescent="0.25">
      <c r="A52" s="3">
        <v>30</v>
      </c>
      <c r="B52" s="42" t="s">
        <v>59</v>
      </c>
      <c r="C52" s="37" t="s">
        <v>11</v>
      </c>
      <c r="D52" s="37">
        <v>30</v>
      </c>
      <c r="E52" s="37"/>
      <c r="F52" s="37"/>
      <c r="G52" s="29"/>
      <c r="H52" s="30"/>
      <c r="L52" s="29"/>
    </row>
    <row r="53" spans="1:12" ht="14.25" customHeight="1" x14ac:dyDescent="0.25">
      <c r="A53" s="3">
        <v>31</v>
      </c>
      <c r="B53" s="42" t="s">
        <v>60</v>
      </c>
      <c r="C53" s="37" t="s">
        <v>11</v>
      </c>
      <c r="D53" s="37">
        <v>20</v>
      </c>
      <c r="E53" s="37"/>
      <c r="F53" s="37"/>
      <c r="G53" s="29"/>
      <c r="H53" s="30"/>
      <c r="L53" s="29"/>
    </row>
    <row r="54" spans="1:12" ht="18.75" customHeight="1" x14ac:dyDescent="0.25">
      <c r="A54" s="3">
        <v>32</v>
      </c>
      <c r="B54" s="42" t="s">
        <v>61</v>
      </c>
      <c r="C54" s="37" t="s">
        <v>11</v>
      </c>
      <c r="D54" s="37">
        <v>40</v>
      </c>
      <c r="E54" s="37"/>
      <c r="F54" s="37"/>
      <c r="G54" s="29"/>
      <c r="H54" s="30"/>
      <c r="L54" s="29"/>
    </row>
    <row r="55" spans="1:12" ht="14.25" customHeight="1" x14ac:dyDescent="0.25">
      <c r="A55" s="3">
        <v>33</v>
      </c>
      <c r="B55" s="42" t="s">
        <v>62</v>
      </c>
      <c r="C55" s="37" t="s">
        <v>11</v>
      </c>
      <c r="D55" s="37">
        <v>40</v>
      </c>
      <c r="E55" s="37"/>
      <c r="F55" s="37"/>
      <c r="G55" s="29"/>
      <c r="H55" s="30"/>
      <c r="L55" s="29"/>
    </row>
    <row r="56" spans="1:12" ht="14.25" customHeight="1" x14ac:dyDescent="0.25">
      <c r="A56" s="3">
        <v>34</v>
      </c>
      <c r="B56" s="42" t="s">
        <v>63</v>
      </c>
      <c r="C56" s="37" t="s">
        <v>11</v>
      </c>
      <c r="D56" s="37">
        <v>15</v>
      </c>
      <c r="E56" s="37"/>
      <c r="F56" s="37"/>
      <c r="G56" s="29"/>
      <c r="H56" s="30"/>
      <c r="L56" s="29"/>
    </row>
    <row r="57" spans="1:12" ht="14.25" customHeight="1" x14ac:dyDescent="0.25">
      <c r="A57" s="3">
        <v>35</v>
      </c>
      <c r="B57" s="42" t="s">
        <v>64</v>
      </c>
      <c r="C57" s="37" t="s">
        <v>11</v>
      </c>
      <c r="D57" s="37">
        <v>15</v>
      </c>
      <c r="E57" s="37"/>
      <c r="F57" s="37"/>
      <c r="G57" s="29"/>
      <c r="H57" s="30"/>
      <c r="L57" s="29"/>
    </row>
    <row r="58" spans="1:12" ht="14.25" customHeight="1" x14ac:dyDescent="0.25">
      <c r="A58" s="3">
        <v>36</v>
      </c>
      <c r="B58" s="42" t="s">
        <v>65</v>
      </c>
      <c r="C58" s="37" t="s">
        <v>11</v>
      </c>
      <c r="D58" s="37">
        <v>15</v>
      </c>
      <c r="E58" s="37"/>
      <c r="F58" s="37"/>
      <c r="G58" s="29"/>
      <c r="H58" s="30"/>
      <c r="L58" s="29"/>
    </row>
    <row r="59" spans="1:12" ht="14.25" customHeight="1" x14ac:dyDescent="0.25">
      <c r="A59" s="3">
        <v>37</v>
      </c>
      <c r="B59" s="42" t="s">
        <v>66</v>
      </c>
      <c r="C59" s="37" t="s">
        <v>11</v>
      </c>
      <c r="D59" s="37">
        <v>15</v>
      </c>
      <c r="E59" s="37"/>
      <c r="F59" s="37"/>
      <c r="G59" s="29"/>
      <c r="H59" s="30"/>
      <c r="L59" s="29"/>
    </row>
    <row r="60" spans="1:12" ht="14.25" customHeight="1" x14ac:dyDescent="0.25">
      <c r="A60" s="3">
        <v>38</v>
      </c>
      <c r="B60" s="42" t="s">
        <v>67</v>
      </c>
      <c r="C60" s="37" t="s">
        <v>11</v>
      </c>
      <c r="D60" s="37">
        <v>15</v>
      </c>
      <c r="E60" s="37"/>
      <c r="F60" s="37"/>
      <c r="G60" s="29"/>
      <c r="H60" s="30"/>
      <c r="L60" s="29"/>
    </row>
    <row r="61" spans="1:12" ht="14.25" customHeight="1" x14ac:dyDescent="0.25">
      <c r="A61" s="3">
        <v>39</v>
      </c>
      <c r="B61" s="42" t="s">
        <v>68</v>
      </c>
      <c r="C61" s="37" t="s">
        <v>11</v>
      </c>
      <c r="D61" s="37">
        <v>15</v>
      </c>
      <c r="E61" s="37"/>
      <c r="F61" s="37"/>
      <c r="G61" s="29"/>
      <c r="H61" s="30"/>
      <c r="L61" s="29"/>
    </row>
    <row r="62" spans="1:12" ht="14.25" customHeight="1" x14ac:dyDescent="0.25">
      <c r="A62" s="3">
        <v>40</v>
      </c>
      <c r="B62" s="42" t="s">
        <v>69</v>
      </c>
      <c r="C62" s="37" t="s">
        <v>11</v>
      </c>
      <c r="D62" s="37">
        <v>15</v>
      </c>
      <c r="E62" s="37"/>
      <c r="F62" s="37"/>
      <c r="G62" s="29"/>
      <c r="H62" s="30"/>
      <c r="L62" s="29"/>
    </row>
    <row r="63" spans="1:12" ht="14.25" customHeight="1" x14ac:dyDescent="0.25">
      <c r="A63" s="3">
        <v>41</v>
      </c>
      <c r="B63" s="42" t="s">
        <v>70</v>
      </c>
      <c r="C63" s="37" t="s">
        <v>11</v>
      </c>
      <c r="D63" s="37">
        <v>15</v>
      </c>
      <c r="E63" s="37"/>
      <c r="F63" s="37"/>
      <c r="G63" s="29"/>
      <c r="H63" s="30"/>
      <c r="L63" s="29"/>
    </row>
    <row r="64" spans="1:12" ht="14.25" customHeight="1" x14ac:dyDescent="0.25">
      <c r="A64" s="3">
        <v>42</v>
      </c>
      <c r="B64" s="42" t="s">
        <v>71</v>
      </c>
      <c r="C64" s="37" t="s">
        <v>11</v>
      </c>
      <c r="D64" s="37">
        <v>5</v>
      </c>
      <c r="E64" s="37"/>
      <c r="F64" s="37"/>
      <c r="G64" s="29"/>
      <c r="H64" s="30"/>
      <c r="L64" s="29"/>
    </row>
    <row r="65" spans="1:12" ht="14.25" customHeight="1" x14ac:dyDescent="0.25">
      <c r="A65" s="3">
        <v>43</v>
      </c>
      <c r="B65" s="42" t="s">
        <v>72</v>
      </c>
      <c r="C65" s="37" t="s">
        <v>11</v>
      </c>
      <c r="D65" s="37">
        <v>15</v>
      </c>
      <c r="E65" s="37"/>
      <c r="F65" s="37"/>
      <c r="G65" s="29"/>
      <c r="H65" s="30"/>
      <c r="L65" s="29"/>
    </row>
    <row r="66" spans="1:12" ht="14.25" customHeight="1" x14ac:dyDescent="0.25">
      <c r="A66" s="3">
        <v>44</v>
      </c>
      <c r="B66" s="42" t="s">
        <v>73</v>
      </c>
      <c r="C66" s="37" t="s">
        <v>11</v>
      </c>
      <c r="D66" s="37">
        <v>12</v>
      </c>
      <c r="E66" s="37"/>
      <c r="F66" s="37"/>
      <c r="G66" s="29"/>
      <c r="H66" s="30"/>
      <c r="L66" s="29"/>
    </row>
    <row r="67" spans="1:12" ht="14.25" customHeight="1" x14ac:dyDescent="0.25">
      <c r="A67" s="3">
        <v>45</v>
      </c>
      <c r="B67" s="42" t="s">
        <v>74</v>
      </c>
      <c r="C67" s="37" t="s">
        <v>11</v>
      </c>
      <c r="D67" s="37">
        <v>10</v>
      </c>
      <c r="E67" s="37"/>
      <c r="F67" s="37"/>
      <c r="G67" s="29"/>
      <c r="H67" s="30"/>
      <c r="L67" s="29"/>
    </row>
    <row r="68" spans="1:12" ht="14.25" customHeight="1" x14ac:dyDescent="0.25">
      <c r="A68" s="3">
        <v>46</v>
      </c>
      <c r="B68" s="42" t="s">
        <v>75</v>
      </c>
      <c r="C68" s="37" t="s">
        <v>11</v>
      </c>
      <c r="D68" s="37">
        <v>4</v>
      </c>
      <c r="E68" s="37"/>
      <c r="F68" s="37"/>
      <c r="G68" s="29"/>
      <c r="H68" s="30"/>
      <c r="L68" s="29"/>
    </row>
    <row r="69" spans="1:12" ht="14.25" customHeight="1" x14ac:dyDescent="0.25">
      <c r="A69" s="3">
        <v>47</v>
      </c>
      <c r="B69" s="42" t="s">
        <v>76</v>
      </c>
      <c r="C69" s="37" t="s">
        <v>11</v>
      </c>
      <c r="D69" s="37">
        <v>30</v>
      </c>
      <c r="E69" s="37"/>
      <c r="F69" s="37"/>
      <c r="G69" s="29"/>
      <c r="H69" s="30"/>
      <c r="L69" s="29"/>
    </row>
    <row r="70" spans="1:12" ht="14.25" customHeight="1" x14ac:dyDescent="0.25">
      <c r="A70" s="3">
        <v>48</v>
      </c>
      <c r="B70" s="42" t="s">
        <v>77</v>
      </c>
      <c r="C70" s="37" t="s">
        <v>11</v>
      </c>
      <c r="D70" s="37">
        <v>3</v>
      </c>
      <c r="E70" s="37"/>
      <c r="F70" s="37"/>
      <c r="G70" s="29"/>
      <c r="H70" s="30"/>
      <c r="L70" s="29"/>
    </row>
    <row r="71" spans="1:12" ht="14.25" customHeight="1" x14ac:dyDescent="0.25">
      <c r="A71" s="3">
        <v>49</v>
      </c>
      <c r="B71" s="42" t="s">
        <v>78</v>
      </c>
      <c r="C71" s="37" t="s">
        <v>11</v>
      </c>
      <c r="D71" s="37">
        <v>3</v>
      </c>
      <c r="E71" s="37"/>
      <c r="F71" s="37"/>
      <c r="G71" s="29"/>
      <c r="H71" s="30"/>
      <c r="L71" s="29"/>
    </row>
    <row r="72" spans="1:12" ht="14.25" customHeight="1" x14ac:dyDescent="0.25">
      <c r="A72" s="3">
        <v>50</v>
      </c>
      <c r="B72" s="42" t="s">
        <v>79</v>
      </c>
      <c r="C72" s="37" t="s">
        <v>11</v>
      </c>
      <c r="D72" s="37">
        <v>2</v>
      </c>
      <c r="E72" s="37"/>
      <c r="F72" s="37"/>
      <c r="G72" s="29"/>
      <c r="H72" s="30"/>
      <c r="L72" s="29"/>
    </row>
    <row r="73" spans="1:12" ht="14.25" customHeight="1" x14ac:dyDescent="0.25">
      <c r="A73" s="3">
        <v>51</v>
      </c>
      <c r="B73" s="42" t="s">
        <v>80</v>
      </c>
      <c r="C73" s="37" t="s">
        <v>11</v>
      </c>
      <c r="D73" s="37">
        <v>2</v>
      </c>
      <c r="E73" s="37"/>
      <c r="F73" s="37"/>
      <c r="G73" s="29"/>
      <c r="H73" s="30"/>
      <c r="L73" s="29"/>
    </row>
    <row r="74" spans="1:12" ht="31.2" customHeight="1" x14ac:dyDescent="0.25">
      <c r="A74" s="3">
        <v>52</v>
      </c>
      <c r="B74" s="42" t="s">
        <v>81</v>
      </c>
      <c r="C74" s="37" t="s">
        <v>82</v>
      </c>
      <c r="D74" s="37">
        <v>6</v>
      </c>
      <c r="E74" s="37"/>
      <c r="F74" s="37"/>
      <c r="G74" s="29"/>
      <c r="H74" s="30"/>
      <c r="L74" s="29"/>
    </row>
    <row r="75" spans="1:12" ht="28.2" customHeight="1" x14ac:dyDescent="0.25">
      <c r="A75" s="3">
        <v>53</v>
      </c>
      <c r="B75" s="42" t="s">
        <v>83</v>
      </c>
      <c r="C75" s="37" t="s">
        <v>82</v>
      </c>
      <c r="D75" s="37">
        <v>6</v>
      </c>
      <c r="E75" s="37"/>
      <c r="F75" s="37"/>
      <c r="G75" s="29"/>
      <c r="H75" s="30"/>
      <c r="L75" s="29"/>
    </row>
    <row r="76" spans="1:12" ht="28.2" customHeight="1" x14ac:dyDescent="0.25">
      <c r="A76" s="3">
        <v>54</v>
      </c>
      <c r="B76" s="42" t="s">
        <v>84</v>
      </c>
      <c r="C76" s="37" t="s">
        <v>82</v>
      </c>
      <c r="D76" s="37">
        <v>20</v>
      </c>
      <c r="E76" s="37"/>
      <c r="F76" s="37"/>
      <c r="G76" s="29"/>
      <c r="H76" s="30"/>
      <c r="L76" s="29"/>
    </row>
    <row r="77" spans="1:12" ht="27" customHeight="1" x14ac:dyDescent="0.25">
      <c r="A77" s="3">
        <v>55</v>
      </c>
      <c r="B77" s="52" t="s">
        <v>85</v>
      </c>
      <c r="C77" s="37" t="s">
        <v>82</v>
      </c>
      <c r="D77" s="37">
        <v>8</v>
      </c>
      <c r="E77" s="37"/>
      <c r="F77" s="37"/>
      <c r="G77" s="29"/>
      <c r="H77" s="30"/>
      <c r="L77" s="29"/>
    </row>
    <row r="78" spans="1:12" ht="27" customHeight="1" x14ac:dyDescent="0.25">
      <c r="A78" s="3">
        <v>56</v>
      </c>
      <c r="B78" s="52" t="s">
        <v>86</v>
      </c>
      <c r="C78" s="37" t="s">
        <v>82</v>
      </c>
      <c r="D78" s="37">
        <v>8</v>
      </c>
      <c r="E78" s="37"/>
      <c r="F78" s="37"/>
      <c r="G78" s="29"/>
      <c r="H78" s="30"/>
      <c r="L78" s="29"/>
    </row>
    <row r="79" spans="1:12" ht="28.95" customHeight="1" x14ac:dyDescent="0.25">
      <c r="A79" s="3">
        <v>57</v>
      </c>
      <c r="B79" s="52" t="s">
        <v>87</v>
      </c>
      <c r="C79" s="37" t="s">
        <v>82</v>
      </c>
      <c r="D79" s="37">
        <v>4</v>
      </c>
      <c r="E79" s="37"/>
      <c r="F79" s="37"/>
      <c r="G79" s="29"/>
      <c r="H79" s="30"/>
      <c r="L79" s="29"/>
    </row>
    <row r="80" spans="1:12" ht="16.95" customHeight="1" x14ac:dyDescent="0.25">
      <c r="A80" s="3">
        <v>58</v>
      </c>
      <c r="B80" s="52" t="s">
        <v>88</v>
      </c>
      <c r="C80" s="37" t="s">
        <v>82</v>
      </c>
      <c r="D80" s="37">
        <v>10</v>
      </c>
      <c r="E80" s="37"/>
      <c r="F80" s="37"/>
      <c r="G80" s="29"/>
      <c r="H80" s="30"/>
      <c r="L80" s="29"/>
    </row>
    <row r="81" spans="1:12" ht="28.95" customHeight="1" x14ac:dyDescent="0.25">
      <c r="A81" s="3">
        <v>59</v>
      </c>
      <c r="B81" s="52" t="s">
        <v>89</v>
      </c>
      <c r="C81" s="37" t="s">
        <v>82</v>
      </c>
      <c r="D81" s="37">
        <v>5</v>
      </c>
      <c r="E81" s="37"/>
      <c r="F81" s="37"/>
      <c r="G81" s="29"/>
      <c r="H81" s="30"/>
      <c r="L81" s="29"/>
    </row>
    <row r="82" spans="1:12" ht="30" customHeight="1" x14ac:dyDescent="0.25">
      <c r="A82" s="3">
        <v>60</v>
      </c>
      <c r="B82" s="52" t="s">
        <v>90</v>
      </c>
      <c r="C82" s="37" t="s">
        <v>82</v>
      </c>
      <c r="D82" s="37">
        <v>4</v>
      </c>
      <c r="E82" s="37"/>
      <c r="F82" s="37"/>
      <c r="G82" s="29"/>
      <c r="H82" s="30"/>
      <c r="L82" s="29"/>
    </row>
    <row r="83" spans="1:12" ht="24.6" customHeight="1" x14ac:dyDescent="0.25">
      <c r="A83" s="3">
        <v>61</v>
      </c>
      <c r="B83" s="52" t="s">
        <v>91</v>
      </c>
      <c r="C83" s="37" t="s">
        <v>82</v>
      </c>
      <c r="D83" s="37">
        <v>10</v>
      </c>
      <c r="E83" s="37"/>
      <c r="F83" s="37"/>
      <c r="G83" s="29"/>
      <c r="H83" s="30"/>
      <c r="L83" s="29"/>
    </row>
    <row r="84" spans="1:12" ht="57" customHeight="1" x14ac:dyDescent="0.25">
      <c r="A84" s="3">
        <v>62</v>
      </c>
      <c r="B84" s="52" t="s">
        <v>92</v>
      </c>
      <c r="C84" s="37" t="s">
        <v>93</v>
      </c>
      <c r="D84" s="37">
        <v>2</v>
      </c>
      <c r="E84" s="37"/>
      <c r="F84" s="37"/>
      <c r="G84" s="29"/>
      <c r="H84" s="30"/>
      <c r="L84" s="29"/>
    </row>
    <row r="85" spans="1:12" ht="37.950000000000003" customHeight="1" x14ac:dyDescent="0.25">
      <c r="A85" s="3">
        <v>63</v>
      </c>
      <c r="B85" s="52" t="s">
        <v>94</v>
      </c>
      <c r="C85" s="37" t="s">
        <v>93</v>
      </c>
      <c r="D85" s="37">
        <v>2</v>
      </c>
      <c r="E85" s="37"/>
      <c r="F85" s="37"/>
      <c r="G85" s="29"/>
      <c r="H85" s="30"/>
      <c r="L85" s="29"/>
    </row>
    <row r="86" spans="1:12" ht="14.25" customHeight="1" x14ac:dyDescent="0.25">
      <c r="A86" s="3">
        <v>64</v>
      </c>
      <c r="B86" s="52" t="s">
        <v>95</v>
      </c>
      <c r="C86" s="37" t="s">
        <v>82</v>
      </c>
      <c r="D86" s="37">
        <v>13</v>
      </c>
      <c r="E86" s="37"/>
      <c r="F86" s="37"/>
      <c r="G86" s="29"/>
      <c r="H86" s="30"/>
      <c r="L86" s="29"/>
    </row>
    <row r="87" spans="1:12" ht="14.25" customHeight="1" x14ac:dyDescent="0.25">
      <c r="A87" s="3">
        <v>65</v>
      </c>
      <c r="B87" s="52" t="s">
        <v>96</v>
      </c>
      <c r="C87" s="37" t="s">
        <v>82</v>
      </c>
      <c r="D87" s="37">
        <v>3</v>
      </c>
      <c r="E87" s="37"/>
      <c r="F87" s="37"/>
      <c r="G87" s="29"/>
      <c r="H87" s="30"/>
      <c r="L87" s="29"/>
    </row>
    <row r="88" spans="1:12" ht="29.4" customHeight="1" x14ac:dyDescent="0.25">
      <c r="A88" s="3">
        <v>66</v>
      </c>
      <c r="B88" s="52" t="s">
        <v>97</v>
      </c>
      <c r="C88" s="37" t="s">
        <v>82</v>
      </c>
      <c r="D88" s="37">
        <v>3</v>
      </c>
      <c r="E88" s="37"/>
      <c r="F88" s="37"/>
      <c r="G88" s="29"/>
      <c r="H88" s="30"/>
      <c r="L88" s="29"/>
    </row>
    <row r="89" spans="1:12" ht="33.6" customHeight="1" x14ac:dyDescent="0.25">
      <c r="A89" s="3">
        <v>67</v>
      </c>
      <c r="B89" s="52" t="s">
        <v>98</v>
      </c>
      <c r="C89" s="37" t="s">
        <v>82</v>
      </c>
      <c r="D89" s="37">
        <v>2</v>
      </c>
      <c r="E89" s="37"/>
      <c r="F89" s="37"/>
      <c r="G89" s="29"/>
      <c r="H89" s="30"/>
      <c r="L89" s="29"/>
    </row>
    <row r="90" spans="1:12" ht="14.25" customHeight="1" x14ac:dyDescent="0.25">
      <c r="A90" s="3">
        <v>68</v>
      </c>
      <c r="B90" s="52" t="s">
        <v>99</v>
      </c>
      <c r="C90" s="37" t="s">
        <v>11</v>
      </c>
      <c r="D90" s="37">
        <v>30</v>
      </c>
      <c r="E90" s="15"/>
      <c r="F90" s="37"/>
      <c r="G90" s="29"/>
      <c r="H90" s="30"/>
      <c r="L90" s="29"/>
    </row>
    <row r="91" spans="1:12" ht="14.25" customHeight="1" x14ac:dyDescent="0.25">
      <c r="A91" s="3">
        <v>69</v>
      </c>
      <c r="B91" s="52" t="s">
        <v>100</v>
      </c>
      <c r="C91" s="37" t="s">
        <v>11</v>
      </c>
      <c r="D91" s="37">
        <v>20</v>
      </c>
      <c r="E91" s="15"/>
      <c r="F91" s="37"/>
      <c r="G91" s="29"/>
      <c r="H91" s="30"/>
      <c r="L91" s="29"/>
    </row>
    <row r="92" spans="1:12" ht="14.25" customHeight="1" x14ac:dyDescent="0.25">
      <c r="A92" s="3">
        <v>70</v>
      </c>
      <c r="B92" s="52" t="s">
        <v>101</v>
      </c>
      <c r="C92" s="37" t="s">
        <v>11</v>
      </c>
      <c r="D92" s="37">
        <v>12</v>
      </c>
      <c r="E92" s="15"/>
      <c r="F92" s="37"/>
      <c r="G92" s="29"/>
      <c r="H92" s="30"/>
      <c r="L92" s="29"/>
    </row>
    <row r="93" spans="1:12" ht="14.25" customHeight="1" x14ac:dyDescent="0.25">
      <c r="A93" s="3">
        <v>71</v>
      </c>
      <c r="B93" s="52" t="s">
        <v>102</v>
      </c>
      <c r="C93" s="37" t="s">
        <v>11</v>
      </c>
      <c r="D93" s="37">
        <v>12</v>
      </c>
      <c r="E93" s="15"/>
      <c r="F93" s="37"/>
      <c r="G93" s="29"/>
      <c r="H93" s="30"/>
      <c r="L93" s="29"/>
    </row>
    <row r="94" spans="1:12" ht="26.4" customHeight="1" x14ac:dyDescent="0.25">
      <c r="A94" s="3">
        <v>72</v>
      </c>
      <c r="B94" s="53" t="s">
        <v>103</v>
      </c>
      <c r="C94" s="37" t="s">
        <v>11</v>
      </c>
      <c r="D94" s="37">
        <v>5</v>
      </c>
      <c r="E94" s="15"/>
      <c r="F94" s="37"/>
      <c r="G94" s="29"/>
      <c r="H94" s="30"/>
      <c r="L94" s="29"/>
    </row>
    <row r="95" spans="1:12" ht="14.25" customHeight="1" x14ac:dyDescent="0.25">
      <c r="A95" s="3">
        <v>73</v>
      </c>
      <c r="B95" s="52" t="s">
        <v>104</v>
      </c>
      <c r="C95" s="37" t="s">
        <v>11</v>
      </c>
      <c r="D95" s="37">
        <v>4</v>
      </c>
      <c r="E95" s="15"/>
      <c r="F95" s="37"/>
      <c r="G95" s="29"/>
      <c r="H95" s="36"/>
      <c r="L95" s="29"/>
    </row>
    <row r="96" spans="1:12" ht="14.25" customHeight="1" x14ac:dyDescent="0.25">
      <c r="A96" s="3">
        <v>74</v>
      </c>
      <c r="B96" s="52" t="s">
        <v>105</v>
      </c>
      <c r="C96" s="37" t="s">
        <v>11</v>
      </c>
      <c r="D96" s="37">
        <v>2</v>
      </c>
      <c r="E96" s="15"/>
      <c r="F96" s="37"/>
      <c r="G96" s="29"/>
      <c r="H96" s="36"/>
      <c r="L96" s="29"/>
    </row>
    <row r="97" spans="1:12" ht="14.4" customHeight="1" x14ac:dyDescent="0.25">
      <c r="A97" s="3">
        <v>75</v>
      </c>
      <c r="B97" s="54" t="s">
        <v>106</v>
      </c>
      <c r="C97" s="37" t="s">
        <v>11</v>
      </c>
      <c r="D97" s="37">
        <v>30</v>
      </c>
      <c r="E97" s="37"/>
      <c r="F97" s="37"/>
      <c r="G97" s="29"/>
      <c r="H97" s="30"/>
      <c r="L97" s="29"/>
    </row>
    <row r="98" spans="1:12" ht="25.5" customHeight="1" x14ac:dyDescent="0.25">
      <c r="A98" s="3">
        <v>76</v>
      </c>
      <c r="B98" s="53" t="s">
        <v>107</v>
      </c>
      <c r="C98" s="37" t="s">
        <v>11</v>
      </c>
      <c r="D98" s="37">
        <v>15</v>
      </c>
      <c r="E98" s="37"/>
      <c r="F98" s="37"/>
      <c r="G98" s="29"/>
      <c r="H98" s="30"/>
      <c r="L98" s="29"/>
    </row>
    <row r="99" spans="1:12" ht="26.4" customHeight="1" x14ac:dyDescent="0.25">
      <c r="A99" s="3">
        <v>77</v>
      </c>
      <c r="B99" s="53" t="s">
        <v>108</v>
      </c>
      <c r="C99" s="37" t="s">
        <v>11</v>
      </c>
      <c r="D99" s="37">
        <v>15</v>
      </c>
      <c r="E99" s="37"/>
      <c r="F99" s="37"/>
      <c r="G99" s="29"/>
      <c r="H99" s="30"/>
      <c r="L99" s="29"/>
    </row>
    <row r="100" spans="1:12" ht="24.75" customHeight="1" x14ac:dyDescent="0.25">
      <c r="A100" s="3">
        <v>78</v>
      </c>
      <c r="B100" s="53" t="s">
        <v>109</v>
      </c>
      <c r="C100" s="15" t="s">
        <v>11</v>
      </c>
      <c r="D100" s="15">
        <v>50</v>
      </c>
      <c r="E100" s="15"/>
      <c r="F100" s="11"/>
      <c r="G100" s="32"/>
      <c r="H100" s="30"/>
      <c r="L100" s="29"/>
    </row>
    <row r="101" spans="1:12" ht="14.25" customHeight="1" x14ac:dyDescent="0.25">
      <c r="A101" s="3">
        <v>79</v>
      </c>
      <c r="B101" s="53" t="s">
        <v>110</v>
      </c>
      <c r="C101" s="15" t="s">
        <v>11</v>
      </c>
      <c r="D101" s="15">
        <v>4</v>
      </c>
      <c r="E101" s="15"/>
      <c r="F101" s="11"/>
      <c r="G101" s="32"/>
      <c r="H101" s="30"/>
      <c r="L101" s="29"/>
    </row>
    <row r="102" spans="1:12" ht="23.25" customHeight="1" x14ac:dyDescent="0.25">
      <c r="A102" s="3">
        <v>80</v>
      </c>
      <c r="B102" s="53" t="s">
        <v>111</v>
      </c>
      <c r="C102" s="15" t="s">
        <v>11</v>
      </c>
      <c r="D102" s="15">
        <v>8</v>
      </c>
      <c r="E102" s="15"/>
      <c r="F102" s="11"/>
      <c r="G102" s="32"/>
      <c r="H102" s="30"/>
      <c r="L102" s="29"/>
    </row>
    <row r="103" spans="1:12" ht="14.25" customHeight="1" x14ac:dyDescent="0.25">
      <c r="A103" s="3">
        <v>81</v>
      </c>
      <c r="B103" s="53" t="s">
        <v>112</v>
      </c>
      <c r="C103" s="15" t="s">
        <v>11</v>
      </c>
      <c r="D103" s="15">
        <v>8</v>
      </c>
      <c r="E103" s="15"/>
      <c r="F103" s="11"/>
      <c r="G103" s="1"/>
      <c r="H103" s="30"/>
      <c r="L103" s="29"/>
    </row>
    <row r="104" spans="1:12" ht="14.25" customHeight="1" x14ac:dyDescent="0.25">
      <c r="A104" s="3">
        <v>82</v>
      </c>
      <c r="B104" s="53" t="s">
        <v>113</v>
      </c>
      <c r="C104" s="15" t="s">
        <v>11</v>
      </c>
      <c r="D104" s="15">
        <v>20</v>
      </c>
      <c r="E104" s="15"/>
      <c r="F104" s="11"/>
      <c r="G104" s="1"/>
      <c r="H104" s="30"/>
      <c r="L104" s="29"/>
    </row>
    <row r="105" spans="1:12" ht="14.25" customHeight="1" x14ac:dyDescent="0.25">
      <c r="A105" s="3">
        <v>83</v>
      </c>
      <c r="B105" s="53" t="s">
        <v>114</v>
      </c>
      <c r="C105" s="15" t="s">
        <v>11</v>
      </c>
      <c r="D105" s="15">
        <v>20</v>
      </c>
      <c r="E105" s="15"/>
      <c r="F105" s="11"/>
      <c r="G105" s="32"/>
      <c r="H105" s="30"/>
      <c r="L105" s="29"/>
    </row>
    <row r="106" spans="1:12" ht="14.25" customHeight="1" x14ac:dyDescent="0.25">
      <c r="A106" s="3">
        <v>84</v>
      </c>
      <c r="B106" s="53" t="s">
        <v>115</v>
      </c>
      <c r="C106" s="15" t="s">
        <v>11</v>
      </c>
      <c r="D106" s="15">
        <v>20</v>
      </c>
      <c r="E106" s="15"/>
      <c r="F106" s="11"/>
      <c r="H106" s="59"/>
      <c r="I106" s="59"/>
    </row>
    <row r="107" spans="1:12" ht="14.25" customHeight="1" x14ac:dyDescent="0.25">
      <c r="A107" s="3">
        <v>85</v>
      </c>
      <c r="B107" s="53" t="s">
        <v>116</v>
      </c>
      <c r="C107" s="15" t="s">
        <v>11</v>
      </c>
      <c r="D107" s="15">
        <v>20</v>
      </c>
      <c r="E107" s="15"/>
      <c r="F107" s="11"/>
    </row>
    <row r="108" spans="1:12" ht="14.25" customHeight="1" x14ac:dyDescent="0.25">
      <c r="A108" s="3">
        <v>86</v>
      </c>
      <c r="B108" s="53" t="s">
        <v>117</v>
      </c>
      <c r="C108" s="15" t="s">
        <v>11</v>
      </c>
      <c r="D108" s="15">
        <v>20</v>
      </c>
      <c r="E108" s="15"/>
      <c r="F108" s="11"/>
    </row>
    <row r="109" spans="1:12" ht="14.25" customHeight="1" x14ac:dyDescent="0.25">
      <c r="A109" s="3">
        <v>87</v>
      </c>
      <c r="B109" s="53" t="s">
        <v>118</v>
      </c>
      <c r="C109" s="15" t="s">
        <v>11</v>
      </c>
      <c r="D109" s="15">
        <v>20</v>
      </c>
      <c r="E109" s="15"/>
      <c r="F109" s="11"/>
    </row>
    <row r="110" spans="1:12" ht="14.25" customHeight="1" x14ac:dyDescent="0.25">
      <c r="A110" s="3">
        <v>88</v>
      </c>
      <c r="B110" s="53" t="s">
        <v>119</v>
      </c>
      <c r="C110" s="15" t="s">
        <v>11</v>
      </c>
      <c r="D110" s="15">
        <v>20</v>
      </c>
      <c r="E110" s="15"/>
      <c r="F110" s="11"/>
    </row>
    <row r="111" spans="1:12" ht="13.8" x14ac:dyDescent="0.25">
      <c r="A111" s="55" t="s">
        <v>120</v>
      </c>
      <c r="B111" s="55"/>
      <c r="C111" s="55"/>
      <c r="D111" s="55"/>
      <c r="E111" s="55"/>
      <c r="F111" s="55"/>
      <c r="G111" s="31"/>
      <c r="H111" s="30"/>
    </row>
    <row r="112" spans="1:12" ht="13.8" x14ac:dyDescent="0.25">
      <c r="A112" s="11">
        <v>1</v>
      </c>
      <c r="B112" s="44" t="s">
        <v>121</v>
      </c>
      <c r="C112" s="37" t="s">
        <v>11</v>
      </c>
      <c r="D112" s="11">
        <v>10</v>
      </c>
      <c r="E112" s="11"/>
      <c r="F112" s="11"/>
      <c r="H112" s="30"/>
    </row>
    <row r="113" spans="1:8" ht="13.8" x14ac:dyDescent="0.25">
      <c r="A113" s="56" t="s">
        <v>122</v>
      </c>
      <c r="B113" s="56"/>
      <c r="C113" s="56"/>
      <c r="D113" s="56"/>
      <c r="E113" s="56"/>
      <c r="F113" s="56"/>
      <c r="G113" s="31"/>
      <c r="H113" s="30"/>
    </row>
    <row r="114" spans="1:8" ht="13.8" x14ac:dyDescent="0.25">
      <c r="A114" s="11">
        <v>1</v>
      </c>
      <c r="B114" s="44" t="s">
        <v>123</v>
      </c>
      <c r="C114" s="37" t="s">
        <v>11</v>
      </c>
      <c r="D114" s="11">
        <v>39</v>
      </c>
      <c r="E114" s="11"/>
      <c r="F114" s="11"/>
      <c r="H114" s="30"/>
    </row>
    <row r="115" spans="1:8" ht="13.8" x14ac:dyDescent="0.25">
      <c r="A115" s="11">
        <v>2</v>
      </c>
      <c r="B115" s="44" t="s">
        <v>124</v>
      </c>
      <c r="C115" s="37" t="s">
        <v>11</v>
      </c>
      <c r="D115" s="11">
        <v>12</v>
      </c>
      <c r="E115" s="11"/>
      <c r="F115" s="11"/>
      <c r="H115" s="30"/>
    </row>
    <row r="116" spans="1:8" ht="13.8" x14ac:dyDescent="0.25">
      <c r="A116" s="11">
        <v>3</v>
      </c>
      <c r="B116" s="44" t="s">
        <v>125</v>
      </c>
      <c r="C116" s="37" t="s">
        <v>11</v>
      </c>
      <c r="D116" s="11">
        <v>18</v>
      </c>
      <c r="E116" s="11"/>
      <c r="F116" s="11"/>
      <c r="H116" s="30"/>
    </row>
    <row r="117" spans="1:8" ht="13.8" x14ac:dyDescent="0.25">
      <c r="A117" s="11">
        <v>4</v>
      </c>
      <c r="B117" s="44" t="s">
        <v>126</v>
      </c>
      <c r="C117" s="37" t="s">
        <v>11</v>
      </c>
      <c r="D117" s="11">
        <v>22</v>
      </c>
      <c r="E117" s="11"/>
      <c r="F117" s="11"/>
      <c r="H117" s="30"/>
    </row>
    <row r="118" spans="1:8" ht="13.8" x14ac:dyDescent="0.25">
      <c r="A118" s="11">
        <v>5</v>
      </c>
      <c r="B118" s="44" t="s">
        <v>127</v>
      </c>
      <c r="C118" s="37" t="s">
        <v>11</v>
      </c>
      <c r="D118" s="11">
        <v>22</v>
      </c>
      <c r="E118" s="40"/>
      <c r="F118" s="11"/>
      <c r="H118" s="30"/>
    </row>
    <row r="119" spans="1:8" ht="13.8" x14ac:dyDescent="0.25">
      <c r="A119" s="11">
        <v>6</v>
      </c>
      <c r="B119" s="44" t="s">
        <v>128</v>
      </c>
      <c r="C119" s="37" t="s">
        <v>11</v>
      </c>
      <c r="D119" s="11">
        <v>8</v>
      </c>
      <c r="E119" s="40"/>
      <c r="F119" s="11"/>
      <c r="H119" s="30"/>
    </row>
    <row r="120" spans="1:8" ht="13.8" x14ac:dyDescent="0.25">
      <c r="A120" s="11">
        <v>7</v>
      </c>
      <c r="B120" s="44" t="s">
        <v>129</v>
      </c>
      <c r="C120" s="37" t="s">
        <v>11</v>
      </c>
      <c r="D120" s="11">
        <v>12</v>
      </c>
      <c r="E120" s="11"/>
      <c r="F120" s="11"/>
      <c r="H120" s="30"/>
    </row>
    <row r="121" spans="1:8" ht="13.8" x14ac:dyDescent="0.25">
      <c r="A121" s="11">
        <v>8</v>
      </c>
      <c r="B121" s="44" t="s">
        <v>130</v>
      </c>
      <c r="C121" s="37" t="s">
        <v>11</v>
      </c>
      <c r="D121" s="11">
        <v>12</v>
      </c>
      <c r="E121" s="11"/>
      <c r="F121" s="11"/>
      <c r="H121" s="30"/>
    </row>
    <row r="122" spans="1:8" ht="13.8" x14ac:dyDescent="0.25">
      <c r="A122" s="11">
        <v>10</v>
      </c>
      <c r="B122" s="44" t="s">
        <v>131</v>
      </c>
      <c r="C122" s="37" t="s">
        <v>11</v>
      </c>
      <c r="D122" s="11">
        <v>8</v>
      </c>
      <c r="E122" s="3"/>
      <c r="F122" s="11"/>
      <c r="H122" s="30"/>
    </row>
    <row r="123" spans="1:8" ht="13.8" x14ac:dyDescent="0.25">
      <c r="A123" s="11">
        <v>11</v>
      </c>
      <c r="B123" s="44" t="s">
        <v>132</v>
      </c>
      <c r="C123" s="37" t="s">
        <v>11</v>
      </c>
      <c r="D123" s="11">
        <v>18</v>
      </c>
      <c r="E123" s="11"/>
      <c r="F123" s="11"/>
      <c r="H123" s="30"/>
    </row>
    <row r="124" spans="1:8" ht="13.8" x14ac:dyDescent="0.25">
      <c r="A124" s="1"/>
      <c r="B124" s="16"/>
      <c r="C124" s="1"/>
      <c r="D124" s="1"/>
      <c r="E124" s="5" t="s">
        <v>133</v>
      </c>
      <c r="F124" s="45" cm="1">
        <f t="array" ref="F124">SUM(F9:F10,F13:F15,F22:F28,F29:F99,F100:F110,F112,F114:F123+F19+F20)</f>
        <v>0</v>
      </c>
    </row>
    <row r="128" spans="1:8" ht="14.4" customHeight="1" x14ac:dyDescent="0.25"/>
  </sheetData>
  <mergeCells count="11">
    <mergeCell ref="A2:F2"/>
    <mergeCell ref="A4:F4"/>
    <mergeCell ref="A6:F6"/>
    <mergeCell ref="A8:F8"/>
    <mergeCell ref="B3:E3"/>
    <mergeCell ref="A111:F111"/>
    <mergeCell ref="A113:F113"/>
    <mergeCell ref="A21:F21"/>
    <mergeCell ref="A12:F12"/>
    <mergeCell ref="H106:I106"/>
    <mergeCell ref="A17:F1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5C212-5F1A-478C-9853-5327CFB12F2B}">
  <dimension ref="B2:AO25"/>
  <sheetViews>
    <sheetView topLeftCell="Z1" workbookViewId="0">
      <selection activeCell="AN9" sqref="AN9:AN11"/>
    </sheetView>
  </sheetViews>
  <sheetFormatPr baseColWidth="10" defaultColWidth="11.44140625" defaultRowHeight="15" customHeight="1" x14ac:dyDescent="0.3"/>
  <cols>
    <col min="2" max="2" width="34.5546875" bestFit="1" customWidth="1"/>
    <col min="5" max="5" width="35.109375" bestFit="1" customWidth="1"/>
    <col min="8" max="8" width="35.109375" bestFit="1" customWidth="1"/>
    <col min="11" max="11" width="35.109375" bestFit="1" customWidth="1"/>
    <col min="14" max="14" width="35.109375" bestFit="1" customWidth="1"/>
    <col min="17" max="17" width="37.33203125" bestFit="1" customWidth="1"/>
    <col min="20" max="20" width="25.88671875" customWidth="1"/>
  </cols>
  <sheetData>
    <row r="2" spans="2:41" ht="14.4" x14ac:dyDescent="0.3">
      <c r="B2" t="s">
        <v>134</v>
      </c>
      <c r="E2" t="s">
        <v>135</v>
      </c>
      <c r="H2" t="s">
        <v>136</v>
      </c>
      <c r="K2" t="s">
        <v>137</v>
      </c>
      <c r="N2" t="s">
        <v>138</v>
      </c>
      <c r="Q2" t="s">
        <v>139</v>
      </c>
      <c r="T2" t="s">
        <v>140</v>
      </c>
      <c r="W2" t="s">
        <v>141</v>
      </c>
      <c r="Z2" t="s">
        <v>142</v>
      </c>
      <c r="AC2" t="s">
        <v>143</v>
      </c>
      <c r="AF2" t="s">
        <v>144</v>
      </c>
      <c r="AI2" t="s">
        <v>145</v>
      </c>
      <c r="AM2" t="s">
        <v>146</v>
      </c>
    </row>
    <row r="3" spans="2:41" ht="14.4" x14ac:dyDescent="0.3"/>
    <row r="4" spans="2:41" ht="14.4" customHeight="1" x14ac:dyDescent="0.3">
      <c r="B4" t="s">
        <v>147</v>
      </c>
      <c r="C4" t="s">
        <v>148</v>
      </c>
      <c r="E4" t="s">
        <v>147</v>
      </c>
      <c r="F4" t="s">
        <v>148</v>
      </c>
      <c r="H4" t="s">
        <v>147</v>
      </c>
      <c r="I4" t="s">
        <v>11</v>
      </c>
      <c r="K4" t="s">
        <v>147</v>
      </c>
      <c r="L4" t="s">
        <v>149</v>
      </c>
      <c r="N4" t="s">
        <v>147</v>
      </c>
      <c r="O4" t="s">
        <v>149</v>
      </c>
      <c r="Q4" t="s">
        <v>147</v>
      </c>
      <c r="R4" t="s">
        <v>11</v>
      </c>
      <c r="T4" t="s">
        <v>147</v>
      </c>
      <c r="U4" t="s">
        <v>11</v>
      </c>
      <c r="W4" t="s">
        <v>147</v>
      </c>
      <c r="X4" t="s">
        <v>11</v>
      </c>
      <c r="Z4" t="s">
        <v>147</v>
      </c>
      <c r="AA4" t="s">
        <v>11</v>
      </c>
      <c r="AC4" t="s">
        <v>147</v>
      </c>
      <c r="AD4" t="s">
        <v>11</v>
      </c>
      <c r="AF4" t="s">
        <v>147</v>
      </c>
      <c r="AG4" t="s">
        <v>11</v>
      </c>
      <c r="AI4" t="s">
        <v>147</v>
      </c>
      <c r="AJ4" t="s">
        <v>11</v>
      </c>
      <c r="AM4" t="s">
        <v>147</v>
      </c>
      <c r="AN4" t="s">
        <v>11</v>
      </c>
    </row>
    <row r="5" spans="2:41" ht="14.4" customHeight="1" x14ac:dyDescent="0.3">
      <c r="B5" s="34" t="s">
        <v>150</v>
      </c>
      <c r="C5">
        <v>300</v>
      </c>
      <c r="E5" s="34" t="s">
        <v>150</v>
      </c>
      <c r="F5">
        <v>5200</v>
      </c>
      <c r="H5" s="34" t="s">
        <v>150</v>
      </c>
      <c r="I5">
        <v>15</v>
      </c>
      <c r="K5" s="34" t="s">
        <v>150</v>
      </c>
      <c r="L5">
        <v>90</v>
      </c>
      <c r="N5" s="34" t="s">
        <v>150</v>
      </c>
      <c r="O5">
        <v>0</v>
      </c>
      <c r="Q5" s="34" t="s">
        <v>150</v>
      </c>
      <c r="R5">
        <v>0</v>
      </c>
      <c r="T5" s="34" t="s">
        <v>150</v>
      </c>
      <c r="U5">
        <v>0</v>
      </c>
      <c r="W5" s="34" t="s">
        <v>150</v>
      </c>
      <c r="X5">
        <v>0</v>
      </c>
      <c r="Z5" s="34" t="s">
        <v>150</v>
      </c>
      <c r="AA5">
        <v>0</v>
      </c>
      <c r="AC5" s="34" t="s">
        <v>150</v>
      </c>
      <c r="AD5">
        <v>0</v>
      </c>
      <c r="AF5" s="34" t="s">
        <v>150</v>
      </c>
      <c r="AG5">
        <v>0</v>
      </c>
      <c r="AI5" s="34" t="s">
        <v>150</v>
      </c>
      <c r="AJ5">
        <v>0</v>
      </c>
      <c r="AM5" s="34" t="s">
        <v>150</v>
      </c>
      <c r="AN5">
        <v>0</v>
      </c>
    </row>
    <row r="6" spans="2:41" ht="14.4" customHeight="1" x14ac:dyDescent="0.3">
      <c r="B6" s="34" t="s">
        <v>151</v>
      </c>
      <c r="C6">
        <v>200</v>
      </c>
      <c r="E6" s="34" t="s">
        <v>151</v>
      </c>
      <c r="F6">
        <v>2000</v>
      </c>
      <c r="H6" s="34" t="s">
        <v>151</v>
      </c>
      <c r="I6">
        <v>10</v>
      </c>
      <c r="K6" s="34" t="s">
        <v>151</v>
      </c>
      <c r="L6">
        <v>160</v>
      </c>
      <c r="N6" s="34" t="s">
        <v>151</v>
      </c>
      <c r="O6">
        <v>60</v>
      </c>
      <c r="Q6" s="34" t="s">
        <v>151</v>
      </c>
      <c r="R6">
        <v>30</v>
      </c>
      <c r="T6" s="34" t="s">
        <v>151</v>
      </c>
      <c r="U6">
        <v>40</v>
      </c>
      <c r="W6" s="34" t="s">
        <v>151</v>
      </c>
      <c r="X6" s="38" t="s">
        <v>152</v>
      </c>
      <c r="Z6" s="34" t="s">
        <v>151</v>
      </c>
      <c r="AA6">
        <v>10</v>
      </c>
      <c r="AC6" s="34" t="s">
        <v>151</v>
      </c>
      <c r="AD6">
        <v>0</v>
      </c>
      <c r="AF6" s="34" t="s">
        <v>151</v>
      </c>
      <c r="AG6">
        <v>20</v>
      </c>
      <c r="AH6" t="s">
        <v>153</v>
      </c>
      <c r="AI6" s="34" t="s">
        <v>151</v>
      </c>
      <c r="AJ6" s="38" t="s">
        <v>154</v>
      </c>
      <c r="AK6" t="s">
        <v>153</v>
      </c>
      <c r="AM6" s="34" t="s">
        <v>151</v>
      </c>
      <c r="AN6" s="39">
        <v>0</v>
      </c>
      <c r="AO6" t="s">
        <v>153</v>
      </c>
    </row>
    <row r="7" spans="2:41" ht="14.4" customHeight="1" x14ac:dyDescent="0.3"/>
    <row r="8" spans="2:41" ht="14.4" x14ac:dyDescent="0.3">
      <c r="B8" t="s">
        <v>155</v>
      </c>
      <c r="C8" t="s">
        <v>148</v>
      </c>
      <c r="E8" t="s">
        <v>155</v>
      </c>
      <c r="F8" t="s">
        <v>148</v>
      </c>
      <c r="H8" t="s">
        <v>155</v>
      </c>
      <c r="I8" t="s">
        <v>148</v>
      </c>
      <c r="K8" t="s">
        <v>155</v>
      </c>
      <c r="L8" t="s">
        <v>148</v>
      </c>
      <c r="N8" t="s">
        <v>155</v>
      </c>
      <c r="O8" t="s">
        <v>148</v>
      </c>
      <c r="Q8" t="s">
        <v>155</v>
      </c>
      <c r="R8" t="s">
        <v>148</v>
      </c>
      <c r="T8" t="s">
        <v>155</v>
      </c>
      <c r="U8" t="s">
        <v>148</v>
      </c>
      <c r="W8" t="s">
        <v>155</v>
      </c>
      <c r="X8" t="s">
        <v>148</v>
      </c>
      <c r="Z8" t="s">
        <v>155</v>
      </c>
      <c r="AA8" t="s">
        <v>148</v>
      </c>
      <c r="AC8" t="s">
        <v>155</v>
      </c>
      <c r="AD8" t="s">
        <v>148</v>
      </c>
      <c r="AF8" t="s">
        <v>155</v>
      </c>
      <c r="AG8" t="s">
        <v>148</v>
      </c>
      <c r="AI8" t="s">
        <v>155</v>
      </c>
      <c r="AJ8" t="s">
        <v>148</v>
      </c>
      <c r="AM8" t="s">
        <v>155</v>
      </c>
      <c r="AN8" t="s">
        <v>148</v>
      </c>
    </row>
    <row r="9" spans="2:41" ht="14.4" x14ac:dyDescent="0.3">
      <c r="B9" s="34" t="s">
        <v>156</v>
      </c>
      <c r="C9">
        <v>100</v>
      </c>
      <c r="E9" s="34" t="s">
        <v>156</v>
      </c>
      <c r="F9" s="67">
        <v>400</v>
      </c>
      <c r="H9" s="34" t="s">
        <v>156</v>
      </c>
      <c r="I9" s="67">
        <v>10</v>
      </c>
      <c r="K9" s="34" t="s">
        <v>156</v>
      </c>
      <c r="L9" s="67">
        <v>60</v>
      </c>
      <c r="N9" s="34" t="s">
        <v>156</v>
      </c>
      <c r="O9" s="67">
        <v>105</v>
      </c>
      <c r="Q9" s="34" t="s">
        <v>156</v>
      </c>
      <c r="R9" s="67">
        <v>105</v>
      </c>
      <c r="T9" s="34" t="s">
        <v>156</v>
      </c>
      <c r="U9" s="67">
        <v>86</v>
      </c>
      <c r="W9" s="34" t="s">
        <v>156</v>
      </c>
      <c r="X9" s="68" t="s">
        <v>152</v>
      </c>
      <c r="Z9" s="34" t="s">
        <v>156</v>
      </c>
      <c r="AA9" s="69">
        <v>15</v>
      </c>
      <c r="AC9" s="34" t="s">
        <v>156</v>
      </c>
      <c r="AD9" s="67">
        <v>10</v>
      </c>
      <c r="AF9" s="34" t="s">
        <v>156</v>
      </c>
      <c r="AG9" s="67">
        <v>20</v>
      </c>
      <c r="AI9" s="34" t="s">
        <v>156</v>
      </c>
      <c r="AJ9" s="65" t="s">
        <v>154</v>
      </c>
      <c r="AM9" s="34" t="s">
        <v>156</v>
      </c>
      <c r="AN9" s="66">
        <v>35</v>
      </c>
    </row>
    <row r="10" spans="2:41" ht="14.4" x14ac:dyDescent="0.3">
      <c r="B10" s="34" t="s">
        <v>157</v>
      </c>
      <c r="C10">
        <v>700</v>
      </c>
      <c r="E10" s="34" t="s">
        <v>157</v>
      </c>
      <c r="F10" s="67"/>
      <c r="H10" s="34" t="s">
        <v>157</v>
      </c>
      <c r="I10" s="67"/>
      <c r="K10" s="34" t="s">
        <v>157</v>
      </c>
      <c r="L10" s="67"/>
      <c r="N10" s="34" t="s">
        <v>157</v>
      </c>
      <c r="O10" s="67"/>
      <c r="Q10" s="34" t="s">
        <v>157</v>
      </c>
      <c r="R10" s="67"/>
      <c r="T10" s="34" t="s">
        <v>157</v>
      </c>
      <c r="U10" s="67"/>
      <c r="W10" s="34" t="s">
        <v>157</v>
      </c>
      <c r="X10" s="68"/>
      <c r="Z10" s="34" t="s">
        <v>157</v>
      </c>
      <c r="AA10" s="69"/>
      <c r="AC10" s="34" t="s">
        <v>157</v>
      </c>
      <c r="AD10" s="67"/>
      <c r="AF10" s="34" t="s">
        <v>157</v>
      </c>
      <c r="AG10" s="67"/>
      <c r="AH10" t="s">
        <v>153</v>
      </c>
      <c r="AI10" s="34" t="s">
        <v>157</v>
      </c>
      <c r="AJ10" s="65"/>
      <c r="AK10" t="s">
        <v>153</v>
      </c>
      <c r="AM10" s="34" t="s">
        <v>157</v>
      </c>
      <c r="AN10" s="66"/>
      <c r="AO10" t="s">
        <v>153</v>
      </c>
    </row>
    <row r="11" spans="2:41" ht="14.4" x14ac:dyDescent="0.3">
      <c r="B11" s="34" t="s">
        <v>158</v>
      </c>
      <c r="C11">
        <v>50</v>
      </c>
      <c r="E11" s="34" t="s">
        <v>158</v>
      </c>
      <c r="F11" s="67"/>
      <c r="H11" s="34" t="s">
        <v>158</v>
      </c>
      <c r="I11" s="67"/>
      <c r="K11" s="34" t="s">
        <v>158</v>
      </c>
      <c r="L11" s="67"/>
      <c r="N11" s="34" t="s">
        <v>158</v>
      </c>
      <c r="O11" s="67"/>
      <c r="Q11" s="34" t="s">
        <v>158</v>
      </c>
      <c r="R11" s="67"/>
      <c r="T11" s="34" t="s">
        <v>158</v>
      </c>
      <c r="U11" s="67"/>
      <c r="W11" s="34" t="s">
        <v>158</v>
      </c>
      <c r="X11" s="68"/>
      <c r="Z11" s="34" t="s">
        <v>158</v>
      </c>
      <c r="AA11" s="69"/>
      <c r="AC11" s="34" t="s">
        <v>158</v>
      </c>
      <c r="AD11" s="67"/>
      <c r="AF11" s="34" t="s">
        <v>158</v>
      </c>
      <c r="AG11" s="67"/>
      <c r="AI11" s="34" t="s">
        <v>158</v>
      </c>
      <c r="AJ11" s="65"/>
      <c r="AM11" s="34" t="s">
        <v>158</v>
      </c>
      <c r="AN11" s="66"/>
    </row>
    <row r="12" spans="2:41" ht="14.4" customHeight="1" x14ac:dyDescent="0.3">
      <c r="B12" s="34" t="s">
        <v>159</v>
      </c>
      <c r="C12">
        <v>50</v>
      </c>
      <c r="E12" s="34" t="s">
        <v>159</v>
      </c>
      <c r="F12">
        <v>200</v>
      </c>
      <c r="H12" s="34" t="s">
        <v>159</v>
      </c>
      <c r="I12">
        <v>6</v>
      </c>
      <c r="K12" s="34" t="s">
        <v>159</v>
      </c>
      <c r="L12">
        <v>0</v>
      </c>
      <c r="N12" s="34" t="s">
        <v>159</v>
      </c>
      <c r="O12">
        <v>0</v>
      </c>
      <c r="Q12" s="34" t="s">
        <v>159</v>
      </c>
      <c r="R12">
        <v>0</v>
      </c>
      <c r="T12" s="34" t="s">
        <v>159</v>
      </c>
      <c r="U12">
        <v>0</v>
      </c>
      <c r="W12" s="34" t="s">
        <v>159</v>
      </c>
      <c r="X12">
        <v>0</v>
      </c>
      <c r="Z12" s="34" t="s">
        <v>159</v>
      </c>
      <c r="AA12">
        <v>0</v>
      </c>
      <c r="AC12" s="34" t="s">
        <v>159</v>
      </c>
      <c r="AD12">
        <v>0</v>
      </c>
      <c r="AF12" s="34" t="s">
        <v>159</v>
      </c>
      <c r="AG12">
        <v>0</v>
      </c>
      <c r="AI12" s="34" t="s">
        <v>159</v>
      </c>
      <c r="AJ12">
        <v>0</v>
      </c>
      <c r="AM12" s="34" t="s">
        <v>159</v>
      </c>
      <c r="AN12">
        <v>0</v>
      </c>
    </row>
    <row r="13" spans="2:41" ht="14.4" customHeight="1" x14ac:dyDescent="0.3">
      <c r="B13" s="34" t="s">
        <v>160</v>
      </c>
      <c r="C13">
        <v>0</v>
      </c>
      <c r="E13" s="34" t="s">
        <v>160</v>
      </c>
      <c r="F13">
        <v>0</v>
      </c>
      <c r="H13" s="34" t="s">
        <v>160</v>
      </c>
      <c r="I13">
        <v>15</v>
      </c>
      <c r="K13" s="34" t="s">
        <v>160</v>
      </c>
      <c r="L13">
        <v>0</v>
      </c>
      <c r="N13" s="34" t="s">
        <v>160</v>
      </c>
      <c r="O13">
        <v>0</v>
      </c>
      <c r="Q13" s="34" t="s">
        <v>160</v>
      </c>
      <c r="R13">
        <v>0</v>
      </c>
      <c r="T13" s="34" t="s">
        <v>160</v>
      </c>
      <c r="U13">
        <v>0</v>
      </c>
      <c r="W13" s="34" t="s">
        <v>160</v>
      </c>
      <c r="X13">
        <v>0</v>
      </c>
      <c r="Z13" s="34" t="s">
        <v>160</v>
      </c>
      <c r="AA13">
        <v>0</v>
      </c>
      <c r="AC13" s="34" t="s">
        <v>160</v>
      </c>
      <c r="AD13">
        <v>0</v>
      </c>
      <c r="AF13" s="34" t="s">
        <v>160</v>
      </c>
      <c r="AG13">
        <v>0</v>
      </c>
      <c r="AI13" s="34" t="s">
        <v>160</v>
      </c>
      <c r="AJ13">
        <v>0</v>
      </c>
      <c r="AM13" s="34" t="s">
        <v>160</v>
      </c>
      <c r="AN13">
        <v>0</v>
      </c>
    </row>
    <row r="14" spans="2:41" ht="14.4" customHeight="1" x14ac:dyDescent="0.3">
      <c r="B14" s="34" t="s">
        <v>161</v>
      </c>
      <c r="C14">
        <v>0</v>
      </c>
      <c r="E14" s="34" t="s">
        <v>161</v>
      </c>
      <c r="F14">
        <v>100</v>
      </c>
      <c r="H14" s="34" t="s">
        <v>161</v>
      </c>
      <c r="I14">
        <v>10</v>
      </c>
      <c r="K14" s="34" t="s">
        <v>161</v>
      </c>
      <c r="L14">
        <v>0</v>
      </c>
      <c r="N14" s="34" t="s">
        <v>161</v>
      </c>
      <c r="O14">
        <v>0</v>
      </c>
      <c r="Q14" s="34" t="s">
        <v>161</v>
      </c>
      <c r="R14">
        <v>0</v>
      </c>
      <c r="T14" s="34" t="s">
        <v>161</v>
      </c>
      <c r="U14">
        <v>0</v>
      </c>
      <c r="W14" s="34" t="s">
        <v>161</v>
      </c>
      <c r="X14">
        <v>0</v>
      </c>
      <c r="Z14" s="34" t="s">
        <v>161</v>
      </c>
      <c r="AA14">
        <v>0</v>
      </c>
      <c r="AC14" s="34" t="s">
        <v>161</v>
      </c>
      <c r="AD14">
        <v>0</v>
      </c>
      <c r="AF14" s="34" t="s">
        <v>161</v>
      </c>
      <c r="AG14">
        <v>0</v>
      </c>
      <c r="AI14" s="34" t="s">
        <v>161</v>
      </c>
      <c r="AJ14">
        <v>0</v>
      </c>
      <c r="AM14" s="34" t="s">
        <v>161</v>
      </c>
      <c r="AN14">
        <v>0</v>
      </c>
    </row>
    <row r="15" spans="2:41" ht="14.4" customHeight="1" x14ac:dyDescent="0.3">
      <c r="B15" s="34" t="s">
        <v>162</v>
      </c>
      <c r="C15">
        <v>100</v>
      </c>
      <c r="E15" s="34" t="s">
        <v>162</v>
      </c>
      <c r="F15">
        <v>500</v>
      </c>
      <c r="H15" s="34" t="s">
        <v>162</v>
      </c>
      <c r="I15">
        <v>25</v>
      </c>
      <c r="K15" s="34" t="s">
        <v>162</v>
      </c>
      <c r="L15">
        <v>0</v>
      </c>
      <c r="N15" s="34" t="s">
        <v>162</v>
      </c>
      <c r="O15">
        <v>0</v>
      </c>
      <c r="Q15" s="34" t="s">
        <v>162</v>
      </c>
      <c r="R15">
        <v>0</v>
      </c>
      <c r="T15" s="34" t="s">
        <v>162</v>
      </c>
      <c r="U15">
        <v>0</v>
      </c>
      <c r="W15" s="34" t="s">
        <v>162</v>
      </c>
      <c r="X15">
        <v>0</v>
      </c>
      <c r="Z15" s="34" t="s">
        <v>162</v>
      </c>
      <c r="AA15">
        <v>0</v>
      </c>
      <c r="AC15" s="34" t="s">
        <v>162</v>
      </c>
      <c r="AD15">
        <v>0</v>
      </c>
      <c r="AF15" s="34" t="s">
        <v>162</v>
      </c>
      <c r="AG15">
        <v>0</v>
      </c>
      <c r="AI15" s="34" t="s">
        <v>162</v>
      </c>
      <c r="AJ15">
        <v>0</v>
      </c>
      <c r="AM15" s="34" t="s">
        <v>162</v>
      </c>
      <c r="AN15">
        <v>0</v>
      </c>
    </row>
    <row r="16" spans="2:41" ht="14.4" customHeight="1" x14ac:dyDescent="0.3">
      <c r="B16" s="34"/>
    </row>
    <row r="17" spans="2:40" ht="14.4" customHeight="1" x14ac:dyDescent="0.3"/>
    <row r="18" spans="2:40" ht="14.4" customHeight="1" x14ac:dyDescent="0.3"/>
    <row r="19" spans="2:40" ht="14.4" customHeight="1" x14ac:dyDescent="0.3">
      <c r="B19" s="35"/>
    </row>
    <row r="20" spans="2:40" ht="14.4" customHeight="1" x14ac:dyDescent="0.3">
      <c r="B20" t="s">
        <v>163</v>
      </c>
      <c r="C20">
        <v>10</v>
      </c>
      <c r="F20">
        <v>0</v>
      </c>
      <c r="I20">
        <v>5</v>
      </c>
      <c r="L20">
        <v>0</v>
      </c>
      <c r="O20">
        <v>0</v>
      </c>
      <c r="R20">
        <v>0</v>
      </c>
      <c r="U20">
        <v>0</v>
      </c>
      <c r="X20">
        <v>0</v>
      </c>
      <c r="AA20">
        <v>0</v>
      </c>
      <c r="AD20">
        <v>0</v>
      </c>
      <c r="AG20">
        <v>0</v>
      </c>
      <c r="AJ20">
        <v>0</v>
      </c>
      <c r="AN20">
        <v>0</v>
      </c>
    </row>
    <row r="21" spans="2:40" ht="14.4" customHeight="1" x14ac:dyDescent="0.3">
      <c r="B21" t="s">
        <v>164</v>
      </c>
      <c r="C21">
        <v>80</v>
      </c>
      <c r="F21">
        <v>400</v>
      </c>
      <c r="I21">
        <v>0</v>
      </c>
      <c r="L21">
        <v>0</v>
      </c>
      <c r="O21">
        <v>0</v>
      </c>
      <c r="R21">
        <v>0</v>
      </c>
      <c r="U21">
        <v>0</v>
      </c>
      <c r="X21">
        <v>0</v>
      </c>
      <c r="AA21">
        <v>0</v>
      </c>
      <c r="AD21">
        <v>0</v>
      </c>
      <c r="AG21">
        <v>0</v>
      </c>
      <c r="AJ21">
        <v>0</v>
      </c>
      <c r="AN21">
        <v>0</v>
      </c>
    </row>
    <row r="22" spans="2:40" ht="14.4" customHeight="1" x14ac:dyDescent="0.3">
      <c r="B22" t="s">
        <v>165</v>
      </c>
      <c r="C22">
        <v>30</v>
      </c>
      <c r="F22">
        <v>0</v>
      </c>
      <c r="I22">
        <v>10</v>
      </c>
      <c r="L22">
        <v>0</v>
      </c>
      <c r="O22">
        <v>0</v>
      </c>
      <c r="R22">
        <v>0</v>
      </c>
      <c r="U22">
        <v>0</v>
      </c>
      <c r="X22">
        <v>0</v>
      </c>
      <c r="AA22">
        <v>0</v>
      </c>
      <c r="AD22">
        <v>0</v>
      </c>
      <c r="AG22">
        <v>0</v>
      </c>
      <c r="AJ22">
        <v>0</v>
      </c>
      <c r="AN22">
        <v>0</v>
      </c>
    </row>
    <row r="23" spans="2:40" ht="14.4" customHeight="1" x14ac:dyDescent="0.3"/>
    <row r="24" spans="2:40" ht="14.4" x14ac:dyDescent="0.3">
      <c r="B24" t="s">
        <v>133</v>
      </c>
      <c r="C24">
        <f>SUM(C5:C6,C9:C15,C20:C22)</f>
        <v>1620</v>
      </c>
      <c r="D24">
        <f>C24*0.8</f>
        <v>1296</v>
      </c>
      <c r="F24">
        <f>SUM(F5:F6,F9:F15,F20:F22)</f>
        <v>8800</v>
      </c>
      <c r="G24">
        <f>F24/2</f>
        <v>4400</v>
      </c>
      <c r="I24">
        <f>SUM(I5:I6,I9:I15,I20:I22)</f>
        <v>106</v>
      </c>
      <c r="L24">
        <f>SUM(L5:L6,L9:L15,L20:L22)</f>
        <v>310</v>
      </c>
      <c r="O24">
        <f>SUM(O5:O6,O9:O15,O20:O22)</f>
        <v>165</v>
      </c>
      <c r="R24">
        <f>SUM(R5:R6,R9:R15,R20:R22)</f>
        <v>135</v>
      </c>
      <c r="U24">
        <f>SUM(U5:U6,U9:U15,U20:U22)</f>
        <v>126</v>
      </c>
      <c r="X24">
        <f>SUM(X5:X6,X9:X15,X20:X22)</f>
        <v>0</v>
      </c>
      <c r="AA24">
        <f>SUM(AA5:AA6,AA9:AA15,AA20:AA22)</f>
        <v>25</v>
      </c>
      <c r="AD24">
        <f>SUM(AD5:AD6,AD9:AD15,AD20:AD22)</f>
        <v>10</v>
      </c>
      <c r="AG24">
        <f>SUM(AG5:AG6,AG9:AG15,AG20:AG22)</f>
        <v>40</v>
      </c>
      <c r="AJ24">
        <f>SUM(AJ5:AJ6,AJ9:AJ15,AJ20:AJ22)</f>
        <v>0</v>
      </c>
      <c r="AN24">
        <f>SUM(AN5:AN6,AN9:AN15,AN20:AN22)</f>
        <v>35</v>
      </c>
    </row>
    <row r="25" spans="2:40" ht="14.4" x14ac:dyDescent="0.3">
      <c r="D25">
        <f>C24*0.2</f>
        <v>324</v>
      </c>
    </row>
  </sheetData>
  <mergeCells count="12">
    <mergeCell ref="F9:F11"/>
    <mergeCell ref="I9:I11"/>
    <mergeCell ref="L9:L11"/>
    <mergeCell ref="O9:O11"/>
    <mergeCell ref="R9:R11"/>
    <mergeCell ref="AJ9:AJ11"/>
    <mergeCell ref="AN9:AN11"/>
    <mergeCell ref="U9:U11"/>
    <mergeCell ref="X9:X11"/>
    <mergeCell ref="AG9:AG11"/>
    <mergeCell ref="AA9:AA11"/>
    <mergeCell ref="AD9:AD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81"/>
  <sheetViews>
    <sheetView topLeftCell="A22" zoomScale="130" zoomScaleNormal="130" workbookViewId="0">
      <selection activeCell="E25" sqref="E25"/>
    </sheetView>
  </sheetViews>
  <sheetFormatPr baseColWidth="10" defaultColWidth="11.5546875" defaultRowHeight="13.8" x14ac:dyDescent="0.25"/>
  <cols>
    <col min="1" max="1" width="5.5546875" style="2" bestFit="1" customWidth="1"/>
    <col min="2" max="2" width="11.5546875" style="17"/>
    <col min="3" max="3" width="17.44140625" style="17" customWidth="1"/>
    <col min="4" max="4" width="11.44140625" style="17" customWidth="1"/>
    <col min="5" max="5" width="8.109375" style="2" bestFit="1" customWidth="1"/>
    <col min="6" max="6" width="10.44140625" style="2" bestFit="1" customWidth="1"/>
    <col min="7" max="7" width="15.44140625" style="2" bestFit="1" customWidth="1"/>
    <col min="8" max="8" width="10" style="2" bestFit="1" customWidth="1"/>
    <col min="9" max="9" width="11.5546875" style="2"/>
    <col min="10" max="10" width="26.5546875" style="2" bestFit="1" customWidth="1"/>
    <col min="11" max="16384" width="11.5546875" style="2"/>
  </cols>
  <sheetData>
    <row r="2" spans="1:10" x14ac:dyDescent="0.25">
      <c r="A2" s="101" t="s">
        <v>0</v>
      </c>
      <c r="B2" s="101"/>
      <c r="C2" s="101"/>
      <c r="D2" s="101"/>
      <c r="E2" s="101"/>
      <c r="F2" s="101"/>
      <c r="G2" s="101"/>
      <c r="H2" s="101"/>
    </row>
    <row r="3" spans="1:10" x14ac:dyDescent="0.25">
      <c r="A3" s="1"/>
      <c r="B3" s="16"/>
      <c r="C3" s="16"/>
      <c r="D3" s="16"/>
      <c r="E3" s="1"/>
      <c r="F3" s="1"/>
      <c r="G3" s="1"/>
      <c r="H3" s="1"/>
    </row>
    <row r="4" spans="1:10" x14ac:dyDescent="0.25">
      <c r="A4" s="60" t="s">
        <v>166</v>
      </c>
      <c r="B4" s="60"/>
      <c r="C4" s="60"/>
      <c r="D4" s="60"/>
      <c r="E4" s="60"/>
      <c r="F4" s="60"/>
      <c r="G4" s="60"/>
      <c r="H4" s="60"/>
      <c r="J4" s="26" t="s">
        <v>167</v>
      </c>
    </row>
    <row r="5" spans="1:10" x14ac:dyDescent="0.25">
      <c r="A5" s="1"/>
      <c r="B5" s="16"/>
      <c r="C5" s="16"/>
      <c r="D5" s="16"/>
      <c r="E5" s="1"/>
      <c r="F5" s="1"/>
      <c r="G5" s="1"/>
      <c r="H5" s="1"/>
    </row>
    <row r="6" spans="1:10" ht="15" customHeight="1" thickBot="1" x14ac:dyDescent="0.3"/>
    <row r="7" spans="1:10" ht="14.4" thickBot="1" x14ac:dyDescent="0.3">
      <c r="A7" s="102"/>
      <c r="B7" s="103"/>
      <c r="C7" s="103"/>
      <c r="D7" s="103"/>
      <c r="E7" s="103"/>
      <c r="F7" s="103"/>
      <c r="G7" s="103"/>
      <c r="H7" s="104"/>
    </row>
    <row r="8" spans="1:10" ht="14.4" thickBot="1" x14ac:dyDescent="0.3">
      <c r="A8" s="12" t="s">
        <v>3</v>
      </c>
      <c r="B8" s="74" t="s">
        <v>4</v>
      </c>
      <c r="C8" s="74"/>
      <c r="D8" s="74"/>
      <c r="E8" s="13" t="s">
        <v>5</v>
      </c>
      <c r="F8" s="13" t="s">
        <v>6</v>
      </c>
      <c r="G8" s="13" t="s">
        <v>7</v>
      </c>
      <c r="H8" s="14" t="s">
        <v>8</v>
      </c>
    </row>
    <row r="9" spans="1:10" ht="14.4" thickBot="1" x14ac:dyDescent="0.3">
      <c r="A9" s="95" t="s">
        <v>168</v>
      </c>
      <c r="B9" s="96"/>
      <c r="C9" s="96"/>
      <c r="D9" s="96"/>
      <c r="E9" s="96"/>
      <c r="F9" s="96"/>
      <c r="G9" s="96"/>
      <c r="H9" s="97"/>
    </row>
    <row r="10" spans="1:10" x14ac:dyDescent="0.25">
      <c r="A10" s="73" t="s">
        <v>169</v>
      </c>
      <c r="B10" s="73"/>
      <c r="C10" s="73"/>
      <c r="D10" s="73"/>
      <c r="E10" s="73"/>
      <c r="F10" s="73"/>
      <c r="G10" s="73"/>
      <c r="H10" s="73"/>
    </row>
    <row r="11" spans="1:10" x14ac:dyDescent="0.25">
      <c r="A11" s="3">
        <v>1</v>
      </c>
      <c r="B11" s="93" t="s">
        <v>170</v>
      </c>
      <c r="C11" s="93"/>
      <c r="D11" s="93"/>
      <c r="E11" s="3" t="s">
        <v>11</v>
      </c>
      <c r="F11" s="3">
        <v>8</v>
      </c>
      <c r="G11" s="3"/>
      <c r="H11" s="3"/>
    </row>
    <row r="12" spans="1:10" x14ac:dyDescent="0.25">
      <c r="A12" s="3">
        <v>2</v>
      </c>
      <c r="B12" s="93" t="s">
        <v>171</v>
      </c>
      <c r="C12" s="93"/>
      <c r="D12" s="93"/>
      <c r="E12" s="3" t="s">
        <v>11</v>
      </c>
      <c r="F12" s="3">
        <v>2</v>
      </c>
      <c r="G12" s="3"/>
      <c r="H12" s="3"/>
    </row>
    <row r="13" spans="1:10" ht="14.4" thickBot="1" x14ac:dyDescent="0.3">
      <c r="A13" s="3">
        <v>3</v>
      </c>
      <c r="B13" s="93" t="s">
        <v>172</v>
      </c>
      <c r="C13" s="93"/>
      <c r="D13" s="93"/>
      <c r="E13" s="3" t="s">
        <v>173</v>
      </c>
      <c r="F13" s="3">
        <v>30</v>
      </c>
      <c r="G13" s="3"/>
      <c r="H13" s="3"/>
    </row>
    <row r="14" spans="1:10" ht="14.4" thickBot="1" x14ac:dyDescent="0.3">
      <c r="A14" s="95" t="s">
        <v>174</v>
      </c>
      <c r="B14" s="96"/>
      <c r="C14" s="96"/>
      <c r="D14" s="96"/>
      <c r="E14" s="96"/>
      <c r="F14" s="96"/>
      <c r="G14" s="96"/>
      <c r="H14" s="97"/>
    </row>
    <row r="15" spans="1:10" x14ac:dyDescent="0.25">
      <c r="A15" s="73" t="s">
        <v>169</v>
      </c>
      <c r="B15" s="73"/>
      <c r="C15" s="73"/>
      <c r="D15" s="73"/>
      <c r="E15" s="73"/>
      <c r="F15" s="73"/>
      <c r="G15" s="73"/>
      <c r="H15" s="73"/>
    </row>
    <row r="16" spans="1:10" x14ac:dyDescent="0.25">
      <c r="A16" s="3">
        <v>1</v>
      </c>
      <c r="B16" s="93" t="s">
        <v>175</v>
      </c>
      <c r="C16" s="93"/>
      <c r="D16" s="93"/>
      <c r="E16" s="3" t="s">
        <v>176</v>
      </c>
      <c r="F16" s="3">
        <v>55</v>
      </c>
      <c r="G16" s="3"/>
      <c r="H16" s="3"/>
    </row>
    <row r="17" spans="1:10" x14ac:dyDescent="0.25">
      <c r="A17" s="27">
        <v>2</v>
      </c>
      <c r="B17" s="98" t="s">
        <v>177</v>
      </c>
      <c r="C17" s="99"/>
      <c r="D17" s="100"/>
      <c r="E17" s="27" t="s">
        <v>176</v>
      </c>
      <c r="F17" s="27">
        <v>5</v>
      </c>
      <c r="G17" s="27"/>
      <c r="H17" s="27"/>
      <c r="J17" s="28" t="s">
        <v>178</v>
      </c>
    </row>
    <row r="18" spans="1:10" ht="14.4" thickBot="1" x14ac:dyDescent="0.3">
      <c r="A18" s="3">
        <v>3</v>
      </c>
      <c r="B18" s="93" t="s">
        <v>179</v>
      </c>
      <c r="C18" s="93"/>
      <c r="D18" s="93"/>
      <c r="E18" s="3" t="s">
        <v>11</v>
      </c>
      <c r="F18" s="4">
        <v>4</v>
      </c>
      <c r="G18" s="3"/>
      <c r="H18" s="3"/>
    </row>
    <row r="19" spans="1:10" ht="14.4" thickBot="1" x14ac:dyDescent="0.3">
      <c r="A19" s="105" t="s">
        <v>180</v>
      </c>
      <c r="B19" s="106"/>
      <c r="C19" s="106"/>
      <c r="D19" s="106"/>
      <c r="E19" s="106"/>
      <c r="F19" s="106"/>
      <c r="G19" s="106"/>
      <c r="H19" s="107"/>
    </row>
    <row r="20" spans="1:10" x14ac:dyDescent="0.25">
      <c r="A20" s="108" t="s">
        <v>181</v>
      </c>
      <c r="B20" s="108"/>
      <c r="C20" s="108"/>
      <c r="D20" s="108"/>
      <c r="E20" s="108"/>
      <c r="F20" s="108"/>
      <c r="G20" s="108"/>
      <c r="H20" s="108"/>
    </row>
    <row r="21" spans="1:10" x14ac:dyDescent="0.25">
      <c r="A21" s="3">
        <v>1</v>
      </c>
      <c r="B21" s="94" t="s">
        <v>182</v>
      </c>
      <c r="C21" s="94"/>
      <c r="D21" s="94"/>
      <c r="E21" s="3" t="s">
        <v>28</v>
      </c>
      <c r="F21" s="3">
        <v>5000</v>
      </c>
      <c r="G21" s="3"/>
      <c r="H21" s="3"/>
    </row>
    <row r="22" spans="1:10" x14ac:dyDescent="0.25">
      <c r="A22" s="3">
        <v>2</v>
      </c>
      <c r="B22" s="93" t="s">
        <v>183</v>
      </c>
      <c r="C22" s="93"/>
      <c r="D22" s="93"/>
      <c r="E22" s="3" t="s">
        <v>11</v>
      </c>
      <c r="F22" s="3">
        <v>30</v>
      </c>
      <c r="G22" s="3"/>
      <c r="H22" s="3"/>
    </row>
    <row r="23" spans="1:10" x14ac:dyDescent="0.25">
      <c r="A23" s="58" t="s">
        <v>184</v>
      </c>
      <c r="B23" s="58"/>
      <c r="C23" s="58"/>
      <c r="D23" s="58"/>
      <c r="E23" s="58"/>
      <c r="F23" s="58"/>
      <c r="G23" s="58"/>
      <c r="H23" s="58"/>
    </row>
    <row r="24" spans="1:10" ht="57" customHeight="1" x14ac:dyDescent="0.25">
      <c r="A24" s="15">
        <v>1</v>
      </c>
      <c r="B24" s="80" t="s">
        <v>185</v>
      </c>
      <c r="C24" s="76"/>
      <c r="D24" s="76"/>
      <c r="E24" s="15" t="s">
        <v>28</v>
      </c>
      <c r="F24" s="15">
        <v>200</v>
      </c>
      <c r="G24" s="15"/>
      <c r="H24" s="15"/>
    </row>
    <row r="25" spans="1:10" ht="46.35" customHeight="1" x14ac:dyDescent="0.25">
      <c r="A25" s="15">
        <v>2</v>
      </c>
      <c r="B25" s="80" t="s">
        <v>186</v>
      </c>
      <c r="C25" s="76"/>
      <c r="D25" s="76"/>
      <c r="E25" s="15" t="s">
        <v>28</v>
      </c>
      <c r="F25" s="15">
        <v>500</v>
      </c>
      <c r="G25" s="15"/>
      <c r="H25" s="15"/>
    </row>
    <row r="26" spans="1:10" ht="56.4" customHeight="1" x14ac:dyDescent="0.25">
      <c r="A26" s="15">
        <v>3</v>
      </c>
      <c r="B26" s="80" t="s">
        <v>187</v>
      </c>
      <c r="C26" s="76"/>
      <c r="D26" s="76"/>
      <c r="E26" s="15" t="s">
        <v>11</v>
      </c>
      <c r="F26" s="15">
        <v>22</v>
      </c>
      <c r="G26" s="15"/>
      <c r="H26" s="15"/>
    </row>
    <row r="27" spans="1:10" ht="29.4" customHeight="1" x14ac:dyDescent="0.25">
      <c r="A27" s="15">
        <v>4</v>
      </c>
      <c r="B27" s="80" t="s">
        <v>188</v>
      </c>
      <c r="C27" s="80"/>
      <c r="D27" s="80"/>
      <c r="E27" s="15" t="s">
        <v>11</v>
      </c>
      <c r="F27" s="15">
        <v>22</v>
      </c>
      <c r="G27" s="15"/>
      <c r="H27" s="15"/>
    </row>
    <row r="28" spans="1:10" ht="30.6" customHeight="1" x14ac:dyDescent="0.25">
      <c r="A28" s="15">
        <v>5</v>
      </c>
      <c r="B28" s="80" t="s">
        <v>189</v>
      </c>
      <c r="C28" s="80"/>
      <c r="D28" s="80"/>
      <c r="E28" s="15" t="s">
        <v>11</v>
      </c>
      <c r="F28" s="15">
        <v>44</v>
      </c>
      <c r="G28" s="15"/>
      <c r="H28" s="15"/>
    </row>
    <row r="29" spans="1:10" ht="32.1" customHeight="1" x14ac:dyDescent="0.25">
      <c r="A29" s="15">
        <v>6</v>
      </c>
      <c r="B29" s="80" t="s">
        <v>190</v>
      </c>
      <c r="C29" s="80"/>
      <c r="D29" s="80"/>
      <c r="E29" s="15" t="s">
        <v>11</v>
      </c>
      <c r="F29" s="15">
        <v>66</v>
      </c>
      <c r="G29" s="15"/>
      <c r="H29" s="15"/>
    </row>
    <row r="30" spans="1:10" x14ac:dyDescent="0.25">
      <c r="A30" s="15">
        <v>7</v>
      </c>
      <c r="B30" s="76" t="s">
        <v>191</v>
      </c>
      <c r="C30" s="76"/>
      <c r="D30" s="76"/>
      <c r="E30" s="15" t="s">
        <v>11</v>
      </c>
      <c r="F30" s="15">
        <v>66</v>
      </c>
      <c r="G30" s="15"/>
      <c r="H30" s="15"/>
    </row>
    <row r="31" spans="1:10" x14ac:dyDescent="0.25">
      <c r="A31" s="15">
        <v>8</v>
      </c>
      <c r="B31" s="76" t="s">
        <v>192</v>
      </c>
      <c r="C31" s="76"/>
      <c r="D31" s="76"/>
      <c r="E31" s="15" t="s">
        <v>11</v>
      </c>
      <c r="F31" s="15">
        <v>30</v>
      </c>
      <c r="G31" s="15"/>
      <c r="H31" s="15"/>
    </row>
    <row r="32" spans="1:10" x14ac:dyDescent="0.25">
      <c r="A32" s="15">
        <v>9</v>
      </c>
      <c r="B32" s="76" t="s">
        <v>193</v>
      </c>
      <c r="C32" s="76"/>
      <c r="D32" s="76"/>
      <c r="E32" s="15" t="s">
        <v>11</v>
      </c>
      <c r="F32" s="15">
        <v>15</v>
      </c>
      <c r="G32" s="15"/>
      <c r="H32" s="15"/>
    </row>
    <row r="33" spans="1:9" x14ac:dyDescent="0.25">
      <c r="A33" s="3">
        <v>10</v>
      </c>
      <c r="B33" s="93" t="s">
        <v>194</v>
      </c>
      <c r="C33" s="93"/>
      <c r="D33" s="93"/>
      <c r="E33" s="3" t="s">
        <v>11</v>
      </c>
      <c r="F33" s="3">
        <v>30</v>
      </c>
      <c r="G33" s="3"/>
      <c r="H33" s="3"/>
    </row>
    <row r="34" spans="1:9" ht="14.4" thickBot="1" x14ac:dyDescent="0.3">
      <c r="A34" s="3">
        <v>11</v>
      </c>
      <c r="B34" s="94" t="s">
        <v>195</v>
      </c>
      <c r="C34" s="94"/>
      <c r="D34" s="94"/>
      <c r="E34" s="3" t="s">
        <v>11</v>
      </c>
      <c r="F34" s="3">
        <v>22</v>
      </c>
      <c r="G34" s="3"/>
      <c r="H34" s="3"/>
    </row>
    <row r="35" spans="1:9" ht="14.4" thickBot="1" x14ac:dyDescent="0.3">
      <c r="A35" s="87" t="s">
        <v>196</v>
      </c>
      <c r="B35" s="88"/>
      <c r="C35" s="88"/>
      <c r="D35" s="88"/>
      <c r="E35" s="88"/>
      <c r="F35" s="88"/>
      <c r="G35" s="88"/>
      <c r="H35" s="89"/>
    </row>
    <row r="36" spans="1:9" ht="14.4" thickBot="1" x14ac:dyDescent="0.3">
      <c r="A36" s="12" t="s">
        <v>3</v>
      </c>
      <c r="B36" s="74" t="s">
        <v>4</v>
      </c>
      <c r="C36" s="74"/>
      <c r="D36" s="74"/>
      <c r="E36" s="13" t="s">
        <v>5</v>
      </c>
      <c r="F36" s="13" t="s">
        <v>6</v>
      </c>
      <c r="G36" s="13" t="s">
        <v>7</v>
      </c>
      <c r="H36" s="14" t="s">
        <v>8</v>
      </c>
    </row>
    <row r="37" spans="1:9" ht="14.4" thickBot="1" x14ac:dyDescent="0.3">
      <c r="A37" s="90" t="s">
        <v>197</v>
      </c>
      <c r="B37" s="91"/>
      <c r="C37" s="91"/>
      <c r="D37" s="91"/>
      <c r="E37" s="91"/>
      <c r="F37" s="91"/>
      <c r="G37" s="91"/>
      <c r="H37" s="92"/>
      <c r="I37" s="2" t="s">
        <v>198</v>
      </c>
    </row>
    <row r="38" spans="1:9" ht="14.4" thickBot="1" x14ac:dyDescent="0.3">
      <c r="A38" s="3">
        <v>1</v>
      </c>
      <c r="B38" s="73" t="s">
        <v>199</v>
      </c>
      <c r="C38" s="73"/>
      <c r="D38" s="73"/>
      <c r="E38" s="3"/>
      <c r="F38" s="3">
        <v>45</v>
      </c>
      <c r="G38" s="3"/>
      <c r="H38" s="3"/>
    </row>
    <row r="39" spans="1:9" ht="14.4" thickBot="1" x14ac:dyDescent="0.3">
      <c r="A39" s="70" t="s">
        <v>200</v>
      </c>
      <c r="B39" s="71"/>
      <c r="C39" s="71"/>
      <c r="D39" s="71"/>
      <c r="E39" s="71"/>
      <c r="F39" s="71"/>
      <c r="G39" s="71"/>
      <c r="H39" s="72"/>
    </row>
    <row r="40" spans="1:9" x14ac:dyDescent="0.25">
      <c r="A40" s="3">
        <v>1</v>
      </c>
      <c r="B40" s="73" t="s">
        <v>201</v>
      </c>
      <c r="C40" s="73"/>
      <c r="D40" s="73"/>
      <c r="E40" s="3" t="s">
        <v>28</v>
      </c>
      <c r="F40" s="3">
        <v>4000</v>
      </c>
      <c r="G40" s="3"/>
      <c r="H40" s="3"/>
    </row>
    <row r="41" spans="1:9" ht="14.4" thickBot="1" x14ac:dyDescent="0.3">
      <c r="A41" s="3">
        <v>2</v>
      </c>
      <c r="B41" s="73" t="s">
        <v>202</v>
      </c>
      <c r="C41" s="73"/>
      <c r="D41" s="73"/>
      <c r="E41" s="3" t="s">
        <v>11</v>
      </c>
      <c r="F41" s="3">
        <v>50</v>
      </c>
      <c r="G41" s="3"/>
      <c r="H41" s="3"/>
    </row>
    <row r="42" spans="1:9" ht="14.1" customHeight="1" thickBot="1" x14ac:dyDescent="0.3">
      <c r="A42" s="77" t="s">
        <v>203</v>
      </c>
      <c r="B42" s="78"/>
      <c r="C42" s="78"/>
      <c r="D42" s="78"/>
      <c r="E42" s="78"/>
      <c r="F42" s="78"/>
      <c r="G42" s="78"/>
      <c r="H42" s="79"/>
    </row>
    <row r="43" spans="1:9" ht="50.4" customHeight="1" x14ac:dyDescent="0.25">
      <c r="A43" s="15">
        <v>1</v>
      </c>
      <c r="B43" s="80" t="s">
        <v>185</v>
      </c>
      <c r="C43" s="80"/>
      <c r="D43" s="80"/>
      <c r="E43" s="15" t="s">
        <v>28</v>
      </c>
      <c r="F43" s="15">
        <v>500</v>
      </c>
      <c r="G43" s="15"/>
      <c r="H43" s="15"/>
    </row>
    <row r="44" spans="1:9" ht="37.35" customHeight="1" x14ac:dyDescent="0.25">
      <c r="A44" s="15">
        <v>2</v>
      </c>
      <c r="B44" s="80" t="s">
        <v>186</v>
      </c>
      <c r="C44" s="80"/>
      <c r="D44" s="80"/>
      <c r="E44" s="15" t="s">
        <v>11</v>
      </c>
      <c r="F44" s="15">
        <v>1500</v>
      </c>
      <c r="G44" s="15"/>
      <c r="H44" s="15"/>
    </row>
    <row r="45" spans="1:9" ht="66.599999999999994" customHeight="1" x14ac:dyDescent="0.25">
      <c r="A45" s="15">
        <v>3</v>
      </c>
      <c r="B45" s="80" t="s">
        <v>187</v>
      </c>
      <c r="C45" s="80"/>
      <c r="D45" s="80"/>
      <c r="E45" s="15" t="s">
        <v>11</v>
      </c>
      <c r="F45" s="15">
        <v>50</v>
      </c>
      <c r="G45" s="15"/>
      <c r="H45" s="15"/>
    </row>
    <row r="46" spans="1:9" ht="29.4" customHeight="1" x14ac:dyDescent="0.25">
      <c r="A46" s="15">
        <v>4</v>
      </c>
      <c r="B46" s="80" t="s">
        <v>188</v>
      </c>
      <c r="C46" s="80"/>
      <c r="D46" s="80"/>
      <c r="E46" s="15" t="s">
        <v>11</v>
      </c>
      <c r="F46" s="15">
        <v>50</v>
      </c>
      <c r="G46" s="15"/>
      <c r="H46" s="15"/>
    </row>
    <row r="47" spans="1:9" ht="32.1" customHeight="1" x14ac:dyDescent="0.25">
      <c r="A47" s="15">
        <v>5</v>
      </c>
      <c r="B47" s="80" t="s">
        <v>189</v>
      </c>
      <c r="C47" s="80"/>
      <c r="D47" s="80"/>
      <c r="E47" s="15" t="s">
        <v>11</v>
      </c>
      <c r="F47" s="15">
        <v>150</v>
      </c>
      <c r="G47" s="15"/>
      <c r="H47" s="15"/>
    </row>
    <row r="48" spans="1:9" x14ac:dyDescent="0.25">
      <c r="A48" s="15">
        <v>6</v>
      </c>
      <c r="B48" s="76" t="s">
        <v>44</v>
      </c>
      <c r="C48" s="76"/>
      <c r="D48" s="76"/>
      <c r="E48" s="15" t="s">
        <v>11</v>
      </c>
      <c r="F48" s="15">
        <v>55</v>
      </c>
      <c r="G48" s="15"/>
      <c r="H48" s="15"/>
    </row>
    <row r="49" spans="1:8" x14ac:dyDescent="0.25">
      <c r="A49" s="15">
        <v>7</v>
      </c>
      <c r="B49" s="76" t="s">
        <v>45</v>
      </c>
      <c r="C49" s="76"/>
      <c r="D49" s="76"/>
      <c r="E49" s="15" t="s">
        <v>11</v>
      </c>
      <c r="F49" s="15">
        <v>55</v>
      </c>
      <c r="G49" s="15"/>
      <c r="H49" s="15"/>
    </row>
    <row r="50" spans="1:8" x14ac:dyDescent="0.25">
      <c r="A50" s="15">
        <v>8</v>
      </c>
      <c r="B50" s="76" t="s">
        <v>204</v>
      </c>
      <c r="C50" s="76"/>
      <c r="D50" s="76"/>
      <c r="E50" s="15" t="s">
        <v>11</v>
      </c>
      <c r="F50" s="15">
        <f>5*50</f>
        <v>250</v>
      </c>
      <c r="G50" s="15"/>
      <c r="H50" s="15"/>
    </row>
    <row r="51" spans="1:8" x14ac:dyDescent="0.25">
      <c r="A51" s="15">
        <v>9</v>
      </c>
      <c r="B51" s="75" t="s">
        <v>205</v>
      </c>
      <c r="C51" s="75"/>
      <c r="D51" s="75"/>
      <c r="E51" s="15" t="s">
        <v>11</v>
      </c>
      <c r="F51" s="15">
        <f>4*50</f>
        <v>200</v>
      </c>
      <c r="G51" s="15"/>
      <c r="H51" s="15"/>
    </row>
    <row r="52" spans="1:8" x14ac:dyDescent="0.25">
      <c r="A52" s="15">
        <v>10</v>
      </c>
      <c r="B52" s="75" t="s">
        <v>206</v>
      </c>
      <c r="C52" s="75"/>
      <c r="D52" s="75"/>
      <c r="E52" s="15" t="s">
        <v>11</v>
      </c>
      <c r="F52" s="15">
        <v>200</v>
      </c>
      <c r="G52" s="15"/>
      <c r="H52" s="15"/>
    </row>
    <row r="53" spans="1:8" x14ac:dyDescent="0.25">
      <c r="A53" s="15">
        <v>11</v>
      </c>
      <c r="B53" s="75" t="s">
        <v>207</v>
      </c>
      <c r="C53" s="75"/>
      <c r="D53" s="75"/>
      <c r="E53" s="15" t="s">
        <v>11</v>
      </c>
      <c r="F53" s="15">
        <f>3*50</f>
        <v>150</v>
      </c>
      <c r="G53" s="15"/>
      <c r="H53" s="15"/>
    </row>
    <row r="54" spans="1:8" x14ac:dyDescent="0.25">
      <c r="A54" s="15">
        <v>12</v>
      </c>
      <c r="B54" s="75" t="s">
        <v>208</v>
      </c>
      <c r="C54" s="75"/>
      <c r="D54" s="75"/>
      <c r="E54" s="15" t="s">
        <v>11</v>
      </c>
      <c r="F54" s="15">
        <f>3*50</f>
        <v>150</v>
      </c>
      <c r="G54" s="15"/>
      <c r="H54" s="15"/>
    </row>
    <row r="55" spans="1:8" x14ac:dyDescent="0.25">
      <c r="A55" s="15">
        <v>13</v>
      </c>
      <c r="B55" s="84" t="s">
        <v>192</v>
      </c>
      <c r="C55" s="85"/>
      <c r="D55" s="86"/>
      <c r="E55" s="15" t="s">
        <v>11</v>
      </c>
      <c r="F55" s="15">
        <v>150</v>
      </c>
      <c r="G55" s="15"/>
      <c r="H55" s="15"/>
    </row>
    <row r="56" spans="1:8" x14ac:dyDescent="0.25">
      <c r="A56" s="15">
        <v>14</v>
      </c>
      <c r="B56" s="18" t="s">
        <v>106</v>
      </c>
      <c r="C56" s="19"/>
      <c r="D56" s="20"/>
      <c r="E56" s="15" t="s">
        <v>11</v>
      </c>
      <c r="F56" s="15">
        <v>150</v>
      </c>
      <c r="G56" s="15"/>
      <c r="H56" s="15"/>
    </row>
    <row r="57" spans="1:8" x14ac:dyDescent="0.25">
      <c r="A57" s="15">
        <v>15</v>
      </c>
      <c r="B57" s="75" t="s">
        <v>209</v>
      </c>
      <c r="C57" s="75"/>
      <c r="D57" s="75"/>
      <c r="E57" s="15" t="s">
        <v>11</v>
      </c>
      <c r="F57" s="15">
        <v>150</v>
      </c>
      <c r="G57" s="15"/>
      <c r="H57" s="15"/>
    </row>
    <row r="58" spans="1:8" ht="27.6" customHeight="1" x14ac:dyDescent="0.25">
      <c r="A58" s="15">
        <v>16</v>
      </c>
      <c r="B58" s="81" t="s">
        <v>210</v>
      </c>
      <c r="C58" s="82"/>
      <c r="D58" s="83"/>
      <c r="E58" s="15" t="s">
        <v>11</v>
      </c>
      <c r="F58" s="15">
        <f>2*46</f>
        <v>92</v>
      </c>
      <c r="G58" s="15"/>
      <c r="H58" s="15"/>
    </row>
    <row r="59" spans="1:8" ht="32.4" customHeight="1" thickBot="1" x14ac:dyDescent="0.3">
      <c r="A59" s="15">
        <v>17</v>
      </c>
      <c r="B59" s="81" t="s">
        <v>211</v>
      </c>
      <c r="C59" s="82"/>
      <c r="D59" s="83"/>
      <c r="E59" s="15" t="s">
        <v>11</v>
      </c>
      <c r="F59" s="15">
        <f>2*46</f>
        <v>92</v>
      </c>
      <c r="G59" s="15"/>
      <c r="H59" s="15"/>
    </row>
    <row r="60" spans="1:8" ht="14.4" thickBot="1" x14ac:dyDescent="0.3">
      <c r="A60" s="95" t="s">
        <v>212</v>
      </c>
      <c r="B60" s="96"/>
      <c r="C60" s="96"/>
      <c r="D60" s="96"/>
      <c r="E60" s="96"/>
      <c r="F60" s="96"/>
      <c r="G60" s="96"/>
      <c r="H60" s="97"/>
    </row>
    <row r="61" spans="1:8" ht="40.35" customHeight="1" x14ac:dyDescent="0.25">
      <c r="A61" s="23">
        <v>1</v>
      </c>
      <c r="B61" s="109" t="s">
        <v>213</v>
      </c>
      <c r="C61" s="110"/>
      <c r="D61" s="111"/>
      <c r="E61" s="24" t="s">
        <v>11</v>
      </c>
      <c r="F61" s="24">
        <v>3</v>
      </c>
      <c r="G61" s="25"/>
      <c r="H61" s="25"/>
    </row>
    <row r="62" spans="1:8" ht="41.1" customHeight="1" x14ac:dyDescent="0.25">
      <c r="A62" s="15">
        <v>2</v>
      </c>
      <c r="B62" s="112" t="s">
        <v>214</v>
      </c>
      <c r="C62" s="113"/>
      <c r="D62" s="114"/>
      <c r="E62" s="22" t="s">
        <v>11</v>
      </c>
      <c r="F62" s="22">
        <v>10</v>
      </c>
      <c r="G62" s="21"/>
      <c r="H62" s="21"/>
    </row>
    <row r="63" spans="1:8" ht="27" customHeight="1" x14ac:dyDescent="0.25">
      <c r="A63" s="15">
        <v>3</v>
      </c>
      <c r="B63" s="112" t="s">
        <v>215</v>
      </c>
      <c r="C63" s="113"/>
      <c r="D63" s="114"/>
      <c r="E63" s="22" t="s">
        <v>11</v>
      </c>
      <c r="F63" s="22">
        <v>4</v>
      </c>
      <c r="G63" s="21"/>
      <c r="H63" s="21"/>
    </row>
    <row r="64" spans="1:8" ht="41.4" customHeight="1" x14ac:dyDescent="0.25">
      <c r="A64" s="15">
        <v>4</v>
      </c>
      <c r="B64" s="112" t="s">
        <v>216</v>
      </c>
      <c r="C64" s="113"/>
      <c r="D64" s="114"/>
      <c r="E64" s="22" t="s">
        <v>11</v>
      </c>
      <c r="F64" s="22">
        <v>2</v>
      </c>
      <c r="G64" s="21"/>
      <c r="H64" s="21"/>
    </row>
    <row r="65" spans="1:8" ht="27" customHeight="1" x14ac:dyDescent="0.25">
      <c r="A65" s="15">
        <v>5</v>
      </c>
      <c r="B65" s="112" t="s">
        <v>217</v>
      </c>
      <c r="C65" s="113"/>
      <c r="D65" s="114"/>
      <c r="E65" s="22" t="s">
        <v>11</v>
      </c>
      <c r="F65" s="22">
        <v>2</v>
      </c>
      <c r="G65" s="21"/>
      <c r="H65" s="21"/>
    </row>
    <row r="66" spans="1:8" ht="27" customHeight="1" x14ac:dyDescent="0.25">
      <c r="A66" s="15">
        <v>6</v>
      </c>
      <c r="B66" s="112" t="s">
        <v>218</v>
      </c>
      <c r="C66" s="113"/>
      <c r="D66" s="114"/>
      <c r="E66" s="22" t="s">
        <v>11</v>
      </c>
      <c r="F66" s="22">
        <v>5</v>
      </c>
      <c r="G66" s="21"/>
      <c r="H66" s="21"/>
    </row>
    <row r="67" spans="1:8" ht="43.35" customHeight="1" x14ac:dyDescent="0.25">
      <c r="A67" s="15">
        <v>7</v>
      </c>
      <c r="B67" s="112" t="s">
        <v>219</v>
      </c>
      <c r="C67" s="113"/>
      <c r="D67" s="114"/>
      <c r="E67" s="22" t="s">
        <v>11</v>
      </c>
      <c r="F67" s="22">
        <v>4</v>
      </c>
      <c r="G67" s="21"/>
      <c r="H67" s="21"/>
    </row>
    <row r="68" spans="1:8" ht="46.35" customHeight="1" x14ac:dyDescent="0.25">
      <c r="A68" s="15">
        <v>8</v>
      </c>
      <c r="B68" s="112" t="s">
        <v>220</v>
      </c>
      <c r="C68" s="113"/>
      <c r="D68" s="114"/>
      <c r="E68" s="22" t="s">
        <v>11</v>
      </c>
      <c r="F68" s="22">
        <v>2</v>
      </c>
      <c r="G68" s="21"/>
      <c r="H68" s="21"/>
    </row>
    <row r="69" spans="1:8" ht="27" customHeight="1" x14ac:dyDescent="0.25">
      <c r="A69" s="15">
        <v>9</v>
      </c>
      <c r="B69" s="112" t="s">
        <v>221</v>
      </c>
      <c r="C69" s="113"/>
      <c r="D69" s="114"/>
      <c r="E69" s="22" t="s">
        <v>11</v>
      </c>
      <c r="F69" s="22">
        <v>10</v>
      </c>
      <c r="G69" s="21"/>
      <c r="H69" s="21"/>
    </row>
    <row r="70" spans="1:8" ht="87" customHeight="1" x14ac:dyDescent="0.25">
      <c r="A70" s="15">
        <v>10</v>
      </c>
      <c r="B70" s="112" t="s">
        <v>222</v>
      </c>
      <c r="C70" s="113"/>
      <c r="D70" s="114"/>
      <c r="E70" s="22" t="s">
        <v>11</v>
      </c>
      <c r="F70" s="22">
        <v>1</v>
      </c>
      <c r="G70" s="21"/>
      <c r="H70" s="21"/>
    </row>
    <row r="71" spans="1:8" ht="26.1" customHeight="1" x14ac:dyDescent="0.25">
      <c r="A71" s="15">
        <v>11</v>
      </c>
      <c r="B71" s="112" t="s">
        <v>223</v>
      </c>
      <c r="C71" s="113"/>
      <c r="D71" s="114"/>
      <c r="E71" s="22" t="s">
        <v>11</v>
      </c>
      <c r="F71" s="22">
        <v>2</v>
      </c>
      <c r="G71" s="21"/>
      <c r="H71" s="21"/>
    </row>
    <row r="72" spans="1:8" ht="42.6" customHeight="1" x14ac:dyDescent="0.25">
      <c r="A72" s="15">
        <v>12</v>
      </c>
      <c r="B72" s="112" t="s">
        <v>224</v>
      </c>
      <c r="C72" s="113"/>
      <c r="D72" s="114"/>
      <c r="E72" s="22" t="s">
        <v>11</v>
      </c>
      <c r="F72" s="22">
        <v>2</v>
      </c>
      <c r="G72" s="21"/>
      <c r="H72" s="21"/>
    </row>
    <row r="73" spans="1:8" ht="43.35" customHeight="1" thickBot="1" x14ac:dyDescent="0.3">
      <c r="A73" s="15">
        <v>13</v>
      </c>
      <c r="B73" s="112" t="s">
        <v>225</v>
      </c>
      <c r="C73" s="113"/>
      <c r="D73" s="114"/>
      <c r="E73" s="22" t="s">
        <v>11</v>
      </c>
      <c r="F73" s="22">
        <v>1</v>
      </c>
      <c r="G73" s="21"/>
      <c r="H73" s="21"/>
    </row>
    <row r="74" spans="1:8" ht="14.4" thickBot="1" x14ac:dyDescent="0.3">
      <c r="A74" s="95" t="s">
        <v>226</v>
      </c>
      <c r="B74" s="96"/>
      <c r="C74" s="96"/>
      <c r="D74" s="96"/>
      <c r="E74" s="96"/>
      <c r="F74" s="96"/>
      <c r="G74" s="96"/>
      <c r="H74" s="97"/>
    </row>
    <row r="75" spans="1:8" x14ac:dyDescent="0.25">
      <c r="A75" s="25">
        <v>1</v>
      </c>
      <c r="B75" s="115" t="s">
        <v>227</v>
      </c>
      <c r="C75" s="115"/>
      <c r="D75" s="115"/>
      <c r="E75" s="24" t="s">
        <v>11</v>
      </c>
      <c r="F75" s="25">
        <v>30</v>
      </c>
      <c r="G75" s="25"/>
      <c r="H75" s="25"/>
    </row>
    <row r="76" spans="1:8" x14ac:dyDescent="0.25">
      <c r="A76" s="21">
        <v>2</v>
      </c>
      <c r="B76" s="116" t="s">
        <v>228</v>
      </c>
      <c r="C76" s="116"/>
      <c r="D76" s="116"/>
      <c r="E76" s="22" t="s">
        <v>11</v>
      </c>
      <c r="F76" s="21">
        <v>35</v>
      </c>
      <c r="G76" s="21"/>
      <c r="H76" s="21"/>
    </row>
    <row r="77" spans="1:8" x14ac:dyDescent="0.25">
      <c r="A77" s="21">
        <v>3</v>
      </c>
      <c r="B77" s="116" t="s">
        <v>229</v>
      </c>
      <c r="C77" s="116"/>
      <c r="D77" s="116"/>
      <c r="E77" s="22" t="s">
        <v>11</v>
      </c>
      <c r="F77" s="21">
        <v>300</v>
      </c>
      <c r="G77" s="21"/>
      <c r="H77" s="21"/>
    </row>
    <row r="78" spans="1:8" x14ac:dyDescent="0.25">
      <c r="A78" s="21">
        <v>4</v>
      </c>
      <c r="B78" s="116" t="s">
        <v>230</v>
      </c>
      <c r="C78" s="116"/>
      <c r="D78" s="116"/>
      <c r="E78" s="22" t="s">
        <v>11</v>
      </c>
      <c r="F78" s="21">
        <v>20</v>
      </c>
      <c r="G78" s="21"/>
      <c r="H78" s="21"/>
    </row>
    <row r="79" spans="1:8" x14ac:dyDescent="0.25">
      <c r="A79" s="21">
        <v>5</v>
      </c>
      <c r="B79" s="116" t="s">
        <v>231</v>
      </c>
      <c r="C79" s="116"/>
      <c r="D79" s="116"/>
      <c r="E79" s="22" t="s">
        <v>11</v>
      </c>
      <c r="F79" s="21">
        <v>60</v>
      </c>
      <c r="G79" s="21"/>
      <c r="H79" s="21"/>
    </row>
    <row r="80" spans="1:8" x14ac:dyDescent="0.25">
      <c r="A80" s="95" t="s">
        <v>120</v>
      </c>
      <c r="B80" s="96"/>
      <c r="C80" s="96"/>
      <c r="D80" s="96"/>
      <c r="E80" s="96"/>
      <c r="F80" s="96"/>
      <c r="G80" s="96"/>
      <c r="H80" s="97"/>
    </row>
    <row r="81" spans="1:8" x14ac:dyDescent="0.25">
      <c r="A81" s="25">
        <v>1</v>
      </c>
      <c r="B81" s="115" t="s">
        <v>121</v>
      </c>
      <c r="C81" s="115"/>
      <c r="D81" s="115"/>
      <c r="E81" s="24" t="s">
        <v>11</v>
      </c>
      <c r="F81" s="25">
        <v>50</v>
      </c>
      <c r="G81" s="25"/>
      <c r="H81" s="25"/>
    </row>
  </sheetData>
  <mergeCells count="76">
    <mergeCell ref="A80:H80"/>
    <mergeCell ref="B81:D81"/>
    <mergeCell ref="B75:D75"/>
    <mergeCell ref="B76:D76"/>
    <mergeCell ref="B77:D77"/>
    <mergeCell ref="B78:D78"/>
    <mergeCell ref="B79:D79"/>
    <mergeCell ref="B70:D70"/>
    <mergeCell ref="B71:D71"/>
    <mergeCell ref="B72:D72"/>
    <mergeCell ref="B73:D73"/>
    <mergeCell ref="A74:H74"/>
    <mergeCell ref="B65:D65"/>
    <mergeCell ref="B66:D66"/>
    <mergeCell ref="B67:D67"/>
    <mergeCell ref="B68:D68"/>
    <mergeCell ref="B69:D69"/>
    <mergeCell ref="A60:H60"/>
    <mergeCell ref="B61:D61"/>
    <mergeCell ref="B62:D62"/>
    <mergeCell ref="B63:D63"/>
    <mergeCell ref="B64:D64"/>
    <mergeCell ref="A2:H2"/>
    <mergeCell ref="A4:H4"/>
    <mergeCell ref="A7:H7"/>
    <mergeCell ref="A19:H19"/>
    <mergeCell ref="A20:H20"/>
    <mergeCell ref="B18:D18"/>
    <mergeCell ref="A9:H9"/>
    <mergeCell ref="A10:H10"/>
    <mergeCell ref="B11:D11"/>
    <mergeCell ref="B12:D12"/>
    <mergeCell ref="B13:D13"/>
    <mergeCell ref="B31:D31"/>
    <mergeCell ref="B8:D8"/>
    <mergeCell ref="B21:D21"/>
    <mergeCell ref="B22:D22"/>
    <mergeCell ref="A23:H23"/>
    <mergeCell ref="B24:D24"/>
    <mergeCell ref="B25:D25"/>
    <mergeCell ref="A14:H14"/>
    <mergeCell ref="A15:H15"/>
    <mergeCell ref="B16:D16"/>
    <mergeCell ref="B17:D17"/>
    <mergeCell ref="B26:D26"/>
    <mergeCell ref="B27:D27"/>
    <mergeCell ref="B28:D28"/>
    <mergeCell ref="B29:D29"/>
    <mergeCell ref="B30:D30"/>
    <mergeCell ref="A35:H35"/>
    <mergeCell ref="A37:H37"/>
    <mergeCell ref="B38:D38"/>
    <mergeCell ref="B32:D32"/>
    <mergeCell ref="B33:D33"/>
    <mergeCell ref="B34:D34"/>
    <mergeCell ref="B58:D58"/>
    <mergeCell ref="B59:D59"/>
    <mergeCell ref="B50:D50"/>
    <mergeCell ref="B51:D51"/>
    <mergeCell ref="B52:D52"/>
    <mergeCell ref="B53:D53"/>
    <mergeCell ref="B54:D54"/>
    <mergeCell ref="B55:D55"/>
    <mergeCell ref="A39:H39"/>
    <mergeCell ref="B40:D40"/>
    <mergeCell ref="B41:D41"/>
    <mergeCell ref="B36:D36"/>
    <mergeCell ref="B57:D57"/>
    <mergeCell ref="B49:D49"/>
    <mergeCell ref="A42:H42"/>
    <mergeCell ref="B43:D43"/>
    <mergeCell ref="B44:D44"/>
    <mergeCell ref="B45:D45"/>
    <mergeCell ref="B46:D46"/>
    <mergeCell ref="B47:D47"/>
    <mergeCell ref="B48:D48"/>
  </mergeCells>
  <pageMargins left="0.7" right="0.7" top="0.75" bottom="0.75" header="0.3" footer="0.3"/>
  <pageSetup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72"/>
  <sheetViews>
    <sheetView zoomScale="115" zoomScaleNormal="115" workbookViewId="0">
      <selection activeCell="A14" sqref="A14:H14"/>
    </sheetView>
  </sheetViews>
  <sheetFormatPr baseColWidth="10" defaultColWidth="11.5546875" defaultRowHeight="13.8" x14ac:dyDescent="0.25"/>
  <cols>
    <col min="1" max="1" width="5.44140625" style="2" bestFit="1" customWidth="1"/>
    <col min="2" max="2" width="11.5546875" style="2"/>
    <col min="3" max="3" width="18.5546875" style="2" customWidth="1"/>
    <col min="4" max="4" width="12.5546875" style="2" customWidth="1"/>
    <col min="5" max="5" width="7.88671875" style="2" bestFit="1" customWidth="1"/>
    <col min="6" max="6" width="10" style="2" bestFit="1" customWidth="1"/>
    <col min="7" max="7" width="14.44140625" style="2" bestFit="1" customWidth="1"/>
    <col min="8" max="8" width="9.44140625" style="2" bestFit="1" customWidth="1"/>
    <col min="9" max="12" width="11.5546875" style="2"/>
    <col min="13" max="13" width="16.109375" style="2" customWidth="1"/>
    <col min="14" max="14" width="55.44140625" style="2" bestFit="1" customWidth="1"/>
    <col min="15" max="16384" width="11.5546875" style="2"/>
  </cols>
  <sheetData>
    <row r="2" spans="1:13" x14ac:dyDescent="0.25">
      <c r="A2" s="101" t="s">
        <v>0</v>
      </c>
      <c r="B2" s="101"/>
      <c r="C2" s="101"/>
      <c r="D2" s="101"/>
      <c r="E2" s="101"/>
      <c r="F2" s="101"/>
      <c r="G2" s="101"/>
      <c r="H2" s="101"/>
    </row>
    <row r="3" spans="1:13" x14ac:dyDescent="0.25">
      <c r="A3" s="1"/>
      <c r="B3" s="1"/>
      <c r="C3" s="1"/>
      <c r="D3" s="1"/>
      <c r="E3" s="1"/>
      <c r="F3" s="1"/>
      <c r="G3" s="1"/>
      <c r="H3" s="1"/>
    </row>
    <row r="4" spans="1:13" x14ac:dyDescent="0.25">
      <c r="A4" s="60" t="s">
        <v>166</v>
      </c>
      <c r="B4" s="60"/>
      <c r="C4" s="60"/>
      <c r="D4" s="60"/>
      <c r="E4" s="60"/>
      <c r="F4" s="60"/>
      <c r="G4" s="60"/>
      <c r="H4" s="60"/>
    </row>
    <row r="5" spans="1:13" x14ac:dyDescent="0.25">
      <c r="A5" s="1"/>
      <c r="B5" s="1"/>
      <c r="C5" s="1"/>
      <c r="D5" s="1"/>
      <c r="E5" s="1"/>
      <c r="F5" s="1"/>
      <c r="G5" s="1"/>
      <c r="H5" s="1"/>
    </row>
    <row r="6" spans="1:13" ht="15" customHeight="1" thickBot="1" x14ac:dyDescent="0.3">
      <c r="I6" s="140" t="s">
        <v>232</v>
      </c>
      <c r="J6" s="140"/>
      <c r="K6" s="140"/>
      <c r="L6" s="140"/>
      <c r="M6" s="140"/>
    </row>
    <row r="7" spans="1:13" ht="14.4" thickBot="1" x14ac:dyDescent="0.3">
      <c r="A7" s="117" t="s">
        <v>233</v>
      </c>
      <c r="B7" s="118"/>
      <c r="C7" s="118"/>
      <c r="D7" s="118"/>
      <c r="E7" s="118"/>
      <c r="F7" s="118"/>
      <c r="G7" s="118"/>
      <c r="H7" s="119"/>
    </row>
    <row r="8" spans="1:13" ht="14.4" thickBot="1" x14ac:dyDescent="0.3">
      <c r="A8" s="5" t="s">
        <v>3</v>
      </c>
      <c r="B8" s="144" t="s">
        <v>4</v>
      </c>
      <c r="C8" s="144"/>
      <c r="D8" s="144"/>
      <c r="E8" s="5" t="s">
        <v>5</v>
      </c>
      <c r="F8" s="5" t="s">
        <v>6</v>
      </c>
      <c r="G8" s="5" t="s">
        <v>7</v>
      </c>
      <c r="H8" s="5" t="s">
        <v>8</v>
      </c>
    </row>
    <row r="9" spans="1:13" ht="15" customHeight="1" thickBot="1" x14ac:dyDescent="0.3">
      <c r="A9" s="95" t="s">
        <v>168</v>
      </c>
      <c r="B9" s="96"/>
      <c r="C9" s="96"/>
      <c r="D9" s="96"/>
      <c r="E9" s="96"/>
      <c r="F9" s="96"/>
      <c r="G9" s="96"/>
      <c r="H9" s="97"/>
    </row>
    <row r="10" spans="1:13" ht="15" customHeight="1" x14ac:dyDescent="0.25">
      <c r="A10" s="73" t="s">
        <v>169</v>
      </c>
      <c r="B10" s="73"/>
      <c r="C10" s="73"/>
      <c r="D10" s="73"/>
      <c r="E10" s="73"/>
      <c r="F10" s="73"/>
      <c r="G10" s="73"/>
      <c r="H10" s="73"/>
    </row>
    <row r="11" spans="1:13" ht="15" customHeight="1" x14ac:dyDescent="0.25">
      <c r="A11" s="3">
        <v>1</v>
      </c>
      <c r="B11" s="73" t="s">
        <v>170</v>
      </c>
      <c r="C11" s="73"/>
      <c r="D11" s="73"/>
      <c r="E11" s="3" t="s">
        <v>11</v>
      </c>
      <c r="F11" s="3">
        <v>8</v>
      </c>
      <c r="G11" s="3"/>
      <c r="H11" s="3"/>
    </row>
    <row r="12" spans="1:13" ht="15" customHeight="1" x14ac:dyDescent="0.25">
      <c r="A12" s="3">
        <v>2</v>
      </c>
      <c r="B12" s="73" t="s">
        <v>171</v>
      </c>
      <c r="C12" s="73"/>
      <c r="D12" s="73"/>
      <c r="E12" s="3" t="s">
        <v>11</v>
      </c>
      <c r="F12" s="3">
        <v>2</v>
      </c>
      <c r="G12" s="3"/>
      <c r="H12" s="3"/>
    </row>
    <row r="13" spans="1:13" ht="15" customHeight="1" thickBot="1" x14ac:dyDescent="0.3">
      <c r="A13" s="3">
        <v>3</v>
      </c>
      <c r="B13" s="73" t="s">
        <v>172</v>
      </c>
      <c r="C13" s="73"/>
      <c r="D13" s="73"/>
      <c r="E13" s="3" t="s">
        <v>173</v>
      </c>
      <c r="F13" s="3">
        <v>30</v>
      </c>
      <c r="G13" s="3"/>
      <c r="H13" s="3"/>
    </row>
    <row r="14" spans="1:13" ht="15" customHeight="1" thickBot="1" x14ac:dyDescent="0.3">
      <c r="A14" s="95" t="s">
        <v>234</v>
      </c>
      <c r="B14" s="96"/>
      <c r="C14" s="96"/>
      <c r="D14" s="96"/>
      <c r="E14" s="96"/>
      <c r="F14" s="96"/>
      <c r="G14" s="96"/>
      <c r="H14" s="97"/>
    </row>
    <row r="15" spans="1:13" ht="15" customHeight="1" x14ac:dyDescent="0.25">
      <c r="A15" s="73" t="s">
        <v>169</v>
      </c>
      <c r="B15" s="73"/>
      <c r="C15" s="73"/>
      <c r="D15" s="73"/>
      <c r="E15" s="73"/>
      <c r="F15" s="73"/>
      <c r="G15" s="73"/>
      <c r="H15" s="73"/>
    </row>
    <row r="16" spans="1:13" ht="15" customHeight="1" x14ac:dyDescent="0.25">
      <c r="A16" s="3">
        <v>1</v>
      </c>
      <c r="B16" s="73" t="s">
        <v>175</v>
      </c>
      <c r="C16" s="73"/>
      <c r="D16" s="73"/>
      <c r="E16" s="3" t="s">
        <v>176</v>
      </c>
      <c r="F16" s="3">
        <v>35</v>
      </c>
      <c r="G16" s="3"/>
      <c r="H16" s="3"/>
    </row>
    <row r="17" spans="1:13" ht="15" customHeight="1" x14ac:dyDescent="0.25">
      <c r="A17" s="3">
        <v>2</v>
      </c>
      <c r="B17" s="145" t="s">
        <v>177</v>
      </c>
      <c r="C17" s="146"/>
      <c r="D17" s="147"/>
      <c r="E17" s="3" t="s">
        <v>176</v>
      </c>
      <c r="F17" s="4">
        <v>5</v>
      </c>
      <c r="G17" s="3"/>
      <c r="H17" s="3"/>
    </row>
    <row r="18" spans="1:13" ht="15" customHeight="1" thickBot="1" x14ac:dyDescent="0.3">
      <c r="A18" s="3">
        <v>3</v>
      </c>
      <c r="B18" s="73" t="s">
        <v>235</v>
      </c>
      <c r="C18" s="73"/>
      <c r="D18" s="73"/>
      <c r="E18" s="3" t="s">
        <v>11</v>
      </c>
      <c r="F18" s="3">
        <v>4</v>
      </c>
      <c r="G18" s="3"/>
      <c r="H18" s="3"/>
    </row>
    <row r="19" spans="1:13" ht="15" customHeight="1" thickBot="1" x14ac:dyDescent="0.3">
      <c r="A19" s="95" t="s">
        <v>236</v>
      </c>
      <c r="B19" s="96"/>
      <c r="C19" s="96"/>
      <c r="D19" s="96"/>
      <c r="E19" s="96"/>
      <c r="F19" s="96"/>
      <c r="G19" s="96"/>
      <c r="H19" s="97"/>
    </row>
    <row r="20" spans="1:13" x14ac:dyDescent="0.25">
      <c r="A20" s="73" t="s">
        <v>237</v>
      </c>
      <c r="B20" s="73"/>
      <c r="C20" s="73"/>
      <c r="D20" s="73"/>
      <c r="E20" s="73"/>
      <c r="F20" s="73"/>
      <c r="G20" s="73"/>
      <c r="H20" s="73"/>
    </row>
    <row r="21" spans="1:13" x14ac:dyDescent="0.25">
      <c r="A21" s="3">
        <v>1</v>
      </c>
      <c r="B21" s="73" t="s">
        <v>201</v>
      </c>
      <c r="C21" s="73"/>
      <c r="D21" s="73"/>
      <c r="E21" s="3" t="s">
        <v>28</v>
      </c>
      <c r="F21" s="3">
        <v>2000</v>
      </c>
      <c r="G21" s="3"/>
      <c r="H21" s="3"/>
      <c r="I21" s="128"/>
      <c r="J21" s="128"/>
      <c r="K21" s="128"/>
      <c r="L21" s="128"/>
      <c r="M21" s="128"/>
    </row>
    <row r="22" spans="1:13" x14ac:dyDescent="0.25">
      <c r="A22" s="3">
        <v>2</v>
      </c>
      <c r="B22" s="73" t="s">
        <v>183</v>
      </c>
      <c r="C22" s="73"/>
      <c r="D22" s="73"/>
      <c r="E22" s="3" t="s">
        <v>11</v>
      </c>
      <c r="F22" s="3">
        <v>10</v>
      </c>
      <c r="G22" s="3"/>
      <c r="H22" s="3"/>
    </row>
    <row r="23" spans="1:13" x14ac:dyDescent="0.25">
      <c r="A23" s="3">
        <v>3</v>
      </c>
      <c r="B23" s="73" t="s">
        <v>238</v>
      </c>
      <c r="C23" s="73"/>
      <c r="D23" s="73"/>
      <c r="E23" s="3" t="s">
        <v>11</v>
      </c>
      <c r="F23" s="3">
        <v>7</v>
      </c>
      <c r="G23" s="3"/>
      <c r="H23" s="3"/>
    </row>
    <row r="24" spans="1:13" x14ac:dyDescent="0.25">
      <c r="A24" s="73" t="s">
        <v>239</v>
      </c>
      <c r="B24" s="73"/>
      <c r="C24" s="73"/>
      <c r="D24" s="73"/>
      <c r="E24" s="73"/>
      <c r="F24" s="73"/>
      <c r="G24" s="73"/>
      <c r="H24" s="73"/>
    </row>
    <row r="25" spans="1:13" x14ac:dyDescent="0.25">
      <c r="A25" s="3">
        <v>1</v>
      </c>
      <c r="B25" s="73" t="s">
        <v>201</v>
      </c>
      <c r="C25" s="73"/>
      <c r="D25" s="73"/>
      <c r="E25" s="3" t="s">
        <v>28</v>
      </c>
      <c r="F25" s="3">
        <v>600</v>
      </c>
      <c r="G25" s="6"/>
      <c r="H25" s="6"/>
    </row>
    <row r="26" spans="1:13" x14ac:dyDescent="0.25">
      <c r="A26" s="3">
        <v>2</v>
      </c>
      <c r="B26" s="73" t="s">
        <v>183</v>
      </c>
      <c r="C26" s="73"/>
      <c r="D26" s="73"/>
      <c r="E26" s="3" t="s">
        <v>11</v>
      </c>
      <c r="F26" s="3">
        <v>10</v>
      </c>
      <c r="G26" s="6"/>
      <c r="H26" s="6"/>
    </row>
    <row r="27" spans="1:13" ht="14.4" thickBot="1" x14ac:dyDescent="0.3">
      <c r="A27" s="3">
        <v>3</v>
      </c>
      <c r="B27" s="73" t="s">
        <v>238</v>
      </c>
      <c r="C27" s="73"/>
      <c r="D27" s="73"/>
      <c r="E27" s="3" t="s">
        <v>28</v>
      </c>
      <c r="F27" s="3">
        <v>3</v>
      </c>
      <c r="G27" s="3"/>
      <c r="H27" s="3"/>
    </row>
    <row r="28" spans="1:13" ht="14.4" thickBot="1" x14ac:dyDescent="0.3">
      <c r="A28" s="141" t="s">
        <v>196</v>
      </c>
      <c r="B28" s="142"/>
      <c r="C28" s="142"/>
      <c r="D28" s="142"/>
      <c r="E28" s="142"/>
      <c r="F28" s="142"/>
      <c r="G28" s="142"/>
      <c r="H28" s="143"/>
    </row>
    <row r="29" spans="1:13" ht="14.4" thickBot="1" x14ac:dyDescent="0.3">
      <c r="A29" s="5" t="s">
        <v>3</v>
      </c>
      <c r="B29" s="144" t="s">
        <v>4</v>
      </c>
      <c r="C29" s="144"/>
      <c r="D29" s="144"/>
      <c r="E29" s="5" t="s">
        <v>5</v>
      </c>
      <c r="F29" s="5" t="s">
        <v>6</v>
      </c>
      <c r="G29" s="5" t="s">
        <v>7</v>
      </c>
      <c r="H29" s="5" t="s">
        <v>8</v>
      </c>
    </row>
    <row r="30" spans="1:13" ht="15" customHeight="1" thickBot="1" x14ac:dyDescent="0.3">
      <c r="A30" s="95" t="s">
        <v>197</v>
      </c>
      <c r="B30" s="96"/>
      <c r="C30" s="96"/>
      <c r="D30" s="96"/>
      <c r="E30" s="96"/>
      <c r="F30" s="96"/>
      <c r="G30" s="96"/>
      <c r="H30" s="97"/>
    </row>
    <row r="31" spans="1:13" ht="15" customHeight="1" thickBot="1" x14ac:dyDescent="0.3">
      <c r="A31" s="3">
        <v>1</v>
      </c>
      <c r="B31" s="73" t="s">
        <v>199</v>
      </c>
      <c r="C31" s="73"/>
      <c r="D31" s="73"/>
      <c r="E31" s="3"/>
      <c r="F31" s="4">
        <v>45</v>
      </c>
      <c r="G31" s="3"/>
      <c r="H31" s="3"/>
    </row>
    <row r="32" spans="1:13" ht="14.4" thickBot="1" x14ac:dyDescent="0.3">
      <c r="A32" s="70" t="s">
        <v>200</v>
      </c>
      <c r="B32" s="71"/>
      <c r="C32" s="71"/>
      <c r="D32" s="71"/>
      <c r="E32" s="71"/>
      <c r="F32" s="71"/>
      <c r="G32" s="71"/>
      <c r="H32" s="72"/>
    </row>
    <row r="33" spans="1:14" x14ac:dyDescent="0.25">
      <c r="A33" s="130" t="s">
        <v>237</v>
      </c>
      <c r="B33" s="130"/>
      <c r="C33" s="130"/>
      <c r="D33" s="130"/>
      <c r="E33" s="130"/>
      <c r="F33" s="130"/>
      <c r="G33" s="130"/>
      <c r="H33" s="130"/>
    </row>
    <row r="34" spans="1:14" x14ac:dyDescent="0.25">
      <c r="A34" s="3">
        <v>1</v>
      </c>
      <c r="B34" s="73" t="s">
        <v>201</v>
      </c>
      <c r="C34" s="73"/>
      <c r="D34" s="73"/>
      <c r="E34" s="3" t="s">
        <v>28</v>
      </c>
      <c r="F34" s="3">
        <v>1500</v>
      </c>
      <c r="G34" s="3"/>
      <c r="H34" s="3"/>
      <c r="I34" s="128"/>
      <c r="J34" s="128"/>
      <c r="K34" s="128"/>
      <c r="L34" s="128"/>
      <c r="M34" s="128"/>
    </row>
    <row r="35" spans="1:14" ht="14.4" thickBot="1" x14ac:dyDescent="0.3">
      <c r="A35" s="3">
        <v>2</v>
      </c>
      <c r="B35" s="73" t="s">
        <v>202</v>
      </c>
      <c r="C35" s="73"/>
      <c r="D35" s="73"/>
      <c r="E35" s="3" t="s">
        <v>11</v>
      </c>
      <c r="F35" s="3">
        <v>7</v>
      </c>
      <c r="G35" s="3"/>
      <c r="H35" s="3"/>
    </row>
    <row r="36" spans="1:14" ht="14.4" thickBot="1" x14ac:dyDescent="0.3">
      <c r="A36" s="70" t="s">
        <v>203</v>
      </c>
      <c r="B36" s="71"/>
      <c r="C36" s="71"/>
      <c r="D36" s="71"/>
      <c r="E36" s="71"/>
      <c r="F36" s="71"/>
      <c r="G36" s="71"/>
      <c r="H36" s="72"/>
    </row>
    <row r="37" spans="1:14" x14ac:dyDescent="0.25">
      <c r="A37" s="130" t="s">
        <v>240</v>
      </c>
      <c r="B37" s="130"/>
      <c r="C37" s="130"/>
      <c r="D37" s="130"/>
      <c r="E37" s="130"/>
      <c r="F37" s="130"/>
      <c r="G37" s="130"/>
      <c r="H37" s="130"/>
    </row>
    <row r="38" spans="1:14" x14ac:dyDescent="0.25">
      <c r="A38" s="3">
        <v>1</v>
      </c>
      <c r="B38" s="73" t="s">
        <v>241</v>
      </c>
      <c r="C38" s="73"/>
      <c r="D38" s="73"/>
      <c r="E38" s="3" t="s">
        <v>11</v>
      </c>
      <c r="F38" s="3">
        <v>35</v>
      </c>
      <c r="G38" s="3"/>
      <c r="H38" s="3"/>
    </row>
    <row r="39" spans="1:14" x14ac:dyDescent="0.25">
      <c r="A39" s="3">
        <v>2</v>
      </c>
      <c r="B39" s="73" t="s">
        <v>242</v>
      </c>
      <c r="C39" s="73"/>
      <c r="D39" s="73"/>
      <c r="E39" s="3" t="s">
        <v>11</v>
      </c>
      <c r="F39" s="3">
        <v>35</v>
      </c>
      <c r="G39" s="3"/>
      <c r="H39" s="3"/>
      <c r="I39" s="128"/>
      <c r="J39" s="128"/>
      <c r="K39" s="128"/>
      <c r="L39" s="128"/>
      <c r="M39" s="128"/>
    </row>
    <row r="40" spans="1:14" x14ac:dyDescent="0.25">
      <c r="A40" s="3">
        <v>3</v>
      </c>
      <c r="B40" s="73" t="s">
        <v>136</v>
      </c>
      <c r="C40" s="73"/>
      <c r="D40" s="73"/>
      <c r="E40" s="3" t="s">
        <v>11</v>
      </c>
      <c r="F40" s="3">
        <v>35</v>
      </c>
      <c r="G40" s="3"/>
      <c r="H40" s="3"/>
      <c r="I40" s="128"/>
      <c r="J40" s="128"/>
      <c r="K40" s="128"/>
      <c r="L40" s="128"/>
      <c r="M40" s="128"/>
      <c r="N40" s="2" t="s">
        <v>243</v>
      </c>
    </row>
    <row r="41" spans="1:14" x14ac:dyDescent="0.25">
      <c r="A41" s="3">
        <v>4</v>
      </c>
      <c r="B41" s="73" t="s">
        <v>244</v>
      </c>
      <c r="C41" s="73"/>
      <c r="D41" s="73"/>
      <c r="E41" s="3" t="s">
        <v>11</v>
      </c>
      <c r="F41" s="4"/>
      <c r="G41" s="3"/>
      <c r="H41" s="3"/>
    </row>
    <row r="42" spans="1:14" x14ac:dyDescent="0.25">
      <c r="A42" s="3">
        <v>5</v>
      </c>
      <c r="B42" s="129" t="s">
        <v>45</v>
      </c>
      <c r="C42" s="129"/>
      <c r="D42" s="129"/>
      <c r="E42" s="4" t="s">
        <v>11</v>
      </c>
      <c r="F42" s="4">
        <v>35</v>
      </c>
      <c r="G42" s="3"/>
      <c r="H42" s="3"/>
    </row>
    <row r="43" spans="1:14" ht="14.4" thickBot="1" x14ac:dyDescent="0.3">
      <c r="A43" s="3">
        <v>6</v>
      </c>
      <c r="B43" s="73" t="s">
        <v>204</v>
      </c>
      <c r="C43" s="73"/>
      <c r="D43" s="73"/>
      <c r="E43" s="3" t="s">
        <v>11</v>
      </c>
      <c r="F43" s="4">
        <v>105</v>
      </c>
      <c r="G43" s="3"/>
      <c r="H43" s="3"/>
    </row>
    <row r="44" spans="1:14" ht="14.4" thickBot="1" x14ac:dyDescent="0.3">
      <c r="A44" s="121" t="s">
        <v>245</v>
      </c>
      <c r="B44" s="122"/>
      <c r="C44" s="122"/>
      <c r="D44" s="122"/>
      <c r="E44" s="123"/>
      <c r="F44" s="123"/>
      <c r="G44" s="123"/>
      <c r="H44" s="124"/>
    </row>
    <row r="45" spans="1:14" x14ac:dyDescent="0.25">
      <c r="A45" s="3">
        <v>1</v>
      </c>
      <c r="B45" s="120" t="s">
        <v>205</v>
      </c>
      <c r="C45" s="120"/>
      <c r="D45" s="120"/>
      <c r="E45" s="3" t="s">
        <v>11</v>
      </c>
      <c r="F45" s="3">
        <v>210</v>
      </c>
      <c r="G45" s="7"/>
      <c r="H45" s="7"/>
    </row>
    <row r="46" spans="1:14" x14ac:dyDescent="0.25">
      <c r="A46" s="3">
        <v>2</v>
      </c>
      <c r="B46" s="120" t="s">
        <v>206</v>
      </c>
      <c r="C46" s="120"/>
      <c r="D46" s="120"/>
      <c r="E46" s="3" t="s">
        <v>11</v>
      </c>
      <c r="F46" s="3">
        <v>210</v>
      </c>
      <c r="G46" s="7"/>
      <c r="H46" s="7"/>
    </row>
    <row r="47" spans="1:14" x14ac:dyDescent="0.25">
      <c r="A47" s="3">
        <v>3</v>
      </c>
      <c r="B47" s="120" t="s">
        <v>246</v>
      </c>
      <c r="C47" s="120"/>
      <c r="D47" s="120"/>
      <c r="E47" s="3" t="s">
        <v>11</v>
      </c>
      <c r="F47" s="3">
        <v>105</v>
      </c>
      <c r="G47" s="7"/>
      <c r="H47" s="7"/>
    </row>
    <row r="48" spans="1:14" x14ac:dyDescent="0.25">
      <c r="A48" s="3">
        <v>4</v>
      </c>
      <c r="B48" s="125" t="s">
        <v>247</v>
      </c>
      <c r="C48" s="126"/>
      <c r="D48" s="127"/>
      <c r="E48" s="3" t="s">
        <v>11</v>
      </c>
      <c r="F48" s="3">
        <v>105</v>
      </c>
      <c r="G48" s="7"/>
      <c r="H48" s="7"/>
    </row>
    <row r="49" spans="1:13" x14ac:dyDescent="0.25">
      <c r="A49" s="3">
        <v>5</v>
      </c>
      <c r="B49" s="8" t="s">
        <v>248</v>
      </c>
      <c r="C49" s="9"/>
      <c r="D49" s="10"/>
      <c r="E49" s="3" t="s">
        <v>11</v>
      </c>
      <c r="F49" s="3">
        <v>105</v>
      </c>
      <c r="G49" s="7"/>
      <c r="H49" s="7"/>
    </row>
    <row r="50" spans="1:13" x14ac:dyDescent="0.25">
      <c r="A50" s="3">
        <v>6</v>
      </c>
      <c r="B50" s="120" t="s">
        <v>209</v>
      </c>
      <c r="C50" s="120"/>
      <c r="D50" s="120"/>
      <c r="E50" s="3" t="s">
        <v>11</v>
      </c>
      <c r="F50" s="3">
        <v>105</v>
      </c>
      <c r="G50" s="3"/>
      <c r="H50" s="3"/>
    </row>
    <row r="51" spans="1:13" x14ac:dyDescent="0.25">
      <c r="A51" s="3">
        <v>7</v>
      </c>
      <c r="B51" s="131" t="s">
        <v>210</v>
      </c>
      <c r="C51" s="132"/>
      <c r="D51" s="133"/>
      <c r="E51" s="3" t="s">
        <v>11</v>
      </c>
      <c r="F51" s="3">
        <v>70</v>
      </c>
      <c r="G51" s="3"/>
      <c r="H51" s="3"/>
    </row>
    <row r="52" spans="1:13" x14ac:dyDescent="0.25">
      <c r="A52" s="3">
        <v>8</v>
      </c>
      <c r="B52" s="134" t="s">
        <v>211</v>
      </c>
      <c r="C52" s="135"/>
      <c r="D52" s="136"/>
      <c r="E52" s="3" t="s">
        <v>11</v>
      </c>
      <c r="F52" s="3">
        <v>70</v>
      </c>
      <c r="G52" s="3"/>
      <c r="H52" s="3"/>
    </row>
    <row r="53" spans="1:13" x14ac:dyDescent="0.25">
      <c r="A53" s="120" t="s">
        <v>249</v>
      </c>
      <c r="B53" s="120"/>
      <c r="C53" s="120"/>
      <c r="D53" s="120"/>
      <c r="E53" s="120"/>
      <c r="F53" s="120"/>
      <c r="G53" s="120"/>
      <c r="H53" s="120"/>
    </row>
    <row r="54" spans="1:13" x14ac:dyDescent="0.25">
      <c r="A54" s="3">
        <v>1</v>
      </c>
      <c r="B54" s="129" t="s">
        <v>242</v>
      </c>
      <c r="C54" s="129"/>
      <c r="D54" s="129"/>
      <c r="E54" s="4" t="s">
        <v>11</v>
      </c>
      <c r="F54" s="4"/>
      <c r="G54" s="3"/>
      <c r="H54" s="3"/>
      <c r="I54" s="128"/>
      <c r="J54" s="128"/>
      <c r="K54" s="128"/>
      <c r="L54" s="128"/>
      <c r="M54" s="128"/>
    </row>
    <row r="55" spans="1:13" x14ac:dyDescent="0.25">
      <c r="A55" s="3">
        <v>2</v>
      </c>
      <c r="B55" s="129" t="s">
        <v>136</v>
      </c>
      <c r="C55" s="129"/>
      <c r="D55" s="129"/>
      <c r="E55" s="4" t="s">
        <v>11</v>
      </c>
      <c r="F55" s="4"/>
      <c r="G55" s="3"/>
      <c r="H55" s="3"/>
      <c r="I55" s="128"/>
      <c r="J55" s="128"/>
      <c r="K55" s="128"/>
      <c r="L55" s="128"/>
      <c r="M55" s="128"/>
    </row>
    <row r="56" spans="1:13" x14ac:dyDescent="0.25">
      <c r="A56" s="3">
        <v>3</v>
      </c>
      <c r="B56" s="137" t="s">
        <v>250</v>
      </c>
      <c r="C56" s="138"/>
      <c r="D56" s="139"/>
      <c r="E56" s="4" t="s">
        <v>11</v>
      </c>
      <c r="F56" s="4"/>
      <c r="G56" s="3"/>
      <c r="H56" s="3"/>
    </row>
    <row r="57" spans="1:13" x14ac:dyDescent="0.25">
      <c r="A57" s="73" t="s">
        <v>251</v>
      </c>
      <c r="B57" s="73"/>
      <c r="C57" s="73"/>
      <c r="D57" s="73"/>
      <c r="E57" s="73"/>
      <c r="F57" s="73"/>
      <c r="G57" s="73"/>
      <c r="H57" s="73"/>
    </row>
    <row r="58" spans="1:13" x14ac:dyDescent="0.25">
      <c r="A58" s="3">
        <v>1</v>
      </c>
      <c r="B58" s="73" t="s">
        <v>241</v>
      </c>
      <c r="C58" s="73"/>
      <c r="D58" s="73"/>
      <c r="E58" s="3" t="s">
        <v>11</v>
      </c>
      <c r="F58" s="3"/>
      <c r="G58" s="3"/>
      <c r="H58" s="3"/>
      <c r="J58" s="2" t="s">
        <v>252</v>
      </c>
    </row>
    <row r="59" spans="1:13" x14ac:dyDescent="0.25">
      <c r="A59" s="3">
        <v>2</v>
      </c>
      <c r="B59" s="73" t="s">
        <v>242</v>
      </c>
      <c r="C59" s="73"/>
      <c r="D59" s="73"/>
      <c r="E59" s="3" t="s">
        <v>11</v>
      </c>
      <c r="F59" s="3"/>
      <c r="G59" s="3"/>
      <c r="H59" s="3"/>
    </row>
    <row r="60" spans="1:13" x14ac:dyDescent="0.25">
      <c r="A60" s="3">
        <v>3</v>
      </c>
      <c r="B60" s="73" t="s">
        <v>136</v>
      </c>
      <c r="C60" s="73"/>
      <c r="D60" s="73"/>
      <c r="E60" s="3" t="s">
        <v>11</v>
      </c>
      <c r="F60" s="3"/>
      <c r="G60" s="3"/>
      <c r="H60" s="3"/>
    </row>
    <row r="61" spans="1:13" x14ac:dyDescent="0.25">
      <c r="A61" s="3">
        <v>4</v>
      </c>
      <c r="B61" s="73" t="s">
        <v>244</v>
      </c>
      <c r="C61" s="73"/>
      <c r="D61" s="73"/>
      <c r="E61" s="3" t="s">
        <v>11</v>
      </c>
      <c r="F61" s="11"/>
      <c r="G61" s="3"/>
      <c r="H61" s="3"/>
    </row>
    <row r="62" spans="1:13" x14ac:dyDescent="0.25">
      <c r="A62" s="3">
        <v>5</v>
      </c>
      <c r="B62" s="129" t="s">
        <v>45</v>
      </c>
      <c r="C62" s="129"/>
      <c r="D62" s="129"/>
      <c r="E62" s="4" t="s">
        <v>11</v>
      </c>
      <c r="F62" s="11"/>
      <c r="G62" s="3"/>
      <c r="H62" s="3"/>
    </row>
    <row r="63" spans="1:13" ht="14.4" thickBot="1" x14ac:dyDescent="0.3">
      <c r="A63" s="3">
        <v>6</v>
      </c>
      <c r="B63" s="73" t="s">
        <v>204</v>
      </c>
      <c r="C63" s="73"/>
      <c r="D63" s="73"/>
      <c r="E63" s="3" t="s">
        <v>11</v>
      </c>
      <c r="F63" s="11"/>
      <c r="G63" s="3"/>
      <c r="H63" s="3"/>
    </row>
    <row r="64" spans="1:13" ht="14.4" thickBot="1" x14ac:dyDescent="0.3">
      <c r="A64" s="121" t="s">
        <v>245</v>
      </c>
      <c r="B64" s="122"/>
      <c r="C64" s="122"/>
      <c r="D64" s="122"/>
      <c r="E64" s="123"/>
      <c r="F64" s="123"/>
      <c r="G64" s="123"/>
      <c r="H64" s="124"/>
    </row>
    <row r="65" spans="1:8" x14ac:dyDescent="0.25">
      <c r="A65" s="3">
        <v>1</v>
      </c>
      <c r="B65" s="120" t="s">
        <v>205</v>
      </c>
      <c r="C65" s="120"/>
      <c r="D65" s="120"/>
      <c r="E65" s="3" t="s">
        <v>11</v>
      </c>
      <c r="F65" s="3"/>
      <c r="G65" s="7"/>
      <c r="H65" s="7"/>
    </row>
    <row r="66" spans="1:8" x14ac:dyDescent="0.25">
      <c r="A66" s="3">
        <v>2</v>
      </c>
      <c r="B66" s="120" t="s">
        <v>206</v>
      </c>
      <c r="C66" s="120"/>
      <c r="D66" s="120"/>
      <c r="E66" s="3" t="s">
        <v>11</v>
      </c>
      <c r="F66" s="3"/>
      <c r="G66" s="7"/>
      <c r="H66" s="7"/>
    </row>
    <row r="67" spans="1:8" x14ac:dyDescent="0.25">
      <c r="A67" s="3">
        <v>3</v>
      </c>
      <c r="B67" s="120" t="s">
        <v>246</v>
      </c>
      <c r="C67" s="120"/>
      <c r="D67" s="120"/>
      <c r="E67" s="3" t="s">
        <v>11</v>
      </c>
      <c r="F67" s="3"/>
      <c r="G67" s="7"/>
      <c r="H67" s="7"/>
    </row>
    <row r="68" spans="1:8" x14ac:dyDescent="0.25">
      <c r="A68" s="3">
        <v>4</v>
      </c>
      <c r="B68" s="125" t="s">
        <v>247</v>
      </c>
      <c r="C68" s="126"/>
      <c r="D68" s="127"/>
      <c r="E68" s="3" t="s">
        <v>11</v>
      </c>
      <c r="F68" s="3"/>
      <c r="G68" s="7"/>
      <c r="H68" s="7"/>
    </row>
    <row r="69" spans="1:8" x14ac:dyDescent="0.25">
      <c r="A69" s="3">
        <v>5</v>
      </c>
      <c r="B69" s="8" t="s">
        <v>248</v>
      </c>
      <c r="C69" s="9"/>
      <c r="D69" s="10"/>
      <c r="E69" s="3" t="s">
        <v>11</v>
      </c>
      <c r="F69" s="3"/>
      <c r="G69" s="7"/>
      <c r="H69" s="7"/>
    </row>
    <row r="70" spans="1:8" x14ac:dyDescent="0.25">
      <c r="A70" s="3">
        <v>6</v>
      </c>
      <c r="B70" s="120" t="s">
        <v>209</v>
      </c>
      <c r="C70" s="120"/>
      <c r="D70" s="120"/>
      <c r="E70" s="3" t="s">
        <v>11</v>
      </c>
      <c r="F70" s="3"/>
      <c r="G70" s="3"/>
      <c r="H70" s="3"/>
    </row>
    <row r="71" spans="1:8" x14ac:dyDescent="0.25">
      <c r="A71" s="3">
        <v>7</v>
      </c>
      <c r="B71" s="131" t="s">
        <v>210</v>
      </c>
      <c r="C71" s="132"/>
      <c r="D71" s="133"/>
      <c r="E71" s="3" t="s">
        <v>11</v>
      </c>
      <c r="F71" s="3"/>
      <c r="G71" s="3"/>
      <c r="H71" s="3"/>
    </row>
    <row r="72" spans="1:8" x14ac:dyDescent="0.25">
      <c r="A72" s="3">
        <v>8</v>
      </c>
      <c r="B72" s="134" t="s">
        <v>211</v>
      </c>
      <c r="C72" s="135"/>
      <c r="D72" s="136"/>
      <c r="E72" s="3" t="s">
        <v>11</v>
      </c>
      <c r="F72" s="3"/>
      <c r="G72" s="3"/>
      <c r="H72" s="3"/>
    </row>
  </sheetData>
  <mergeCells count="73">
    <mergeCell ref="B29:D29"/>
    <mergeCell ref="A14:H14"/>
    <mergeCell ref="A15:H15"/>
    <mergeCell ref="B16:D16"/>
    <mergeCell ref="B17:D17"/>
    <mergeCell ref="B18:D18"/>
    <mergeCell ref="A9:H9"/>
    <mergeCell ref="B11:D11"/>
    <mergeCell ref="B12:D12"/>
    <mergeCell ref="B13:D13"/>
    <mergeCell ref="A10:H10"/>
    <mergeCell ref="B68:D68"/>
    <mergeCell ref="B70:D70"/>
    <mergeCell ref="B71:D71"/>
    <mergeCell ref="B72:D72"/>
    <mergeCell ref="B63:D63"/>
    <mergeCell ref="A64:H64"/>
    <mergeCell ref="B65:D65"/>
    <mergeCell ref="B66:D66"/>
    <mergeCell ref="B67:D67"/>
    <mergeCell ref="B58:D58"/>
    <mergeCell ref="B59:D59"/>
    <mergeCell ref="B60:D60"/>
    <mergeCell ref="B61:D61"/>
    <mergeCell ref="B62:D62"/>
    <mergeCell ref="I21:M21"/>
    <mergeCell ref="I34:M34"/>
    <mergeCell ref="B56:D56"/>
    <mergeCell ref="I6:M6"/>
    <mergeCell ref="A37:H37"/>
    <mergeCell ref="I39:M39"/>
    <mergeCell ref="I40:M40"/>
    <mergeCell ref="B55:D55"/>
    <mergeCell ref="A28:H28"/>
    <mergeCell ref="A20:H20"/>
    <mergeCell ref="I54:M54"/>
    <mergeCell ref="B27:D27"/>
    <mergeCell ref="B31:D31"/>
    <mergeCell ref="B8:D8"/>
    <mergeCell ref="B21:D21"/>
    <mergeCell ref="B22:D22"/>
    <mergeCell ref="I55:M55"/>
    <mergeCell ref="B23:D23"/>
    <mergeCell ref="A30:H30"/>
    <mergeCell ref="B42:D42"/>
    <mergeCell ref="B43:D43"/>
    <mergeCell ref="B34:D34"/>
    <mergeCell ref="B35:D35"/>
    <mergeCell ref="A24:H24"/>
    <mergeCell ref="A33:H33"/>
    <mergeCell ref="B54:D54"/>
    <mergeCell ref="A32:H32"/>
    <mergeCell ref="A36:H36"/>
    <mergeCell ref="B25:D25"/>
    <mergeCell ref="B26:D26"/>
    <mergeCell ref="B51:D51"/>
    <mergeCell ref="B52:D52"/>
    <mergeCell ref="A57:H57"/>
    <mergeCell ref="A2:H2"/>
    <mergeCell ref="A4:H4"/>
    <mergeCell ref="A7:H7"/>
    <mergeCell ref="A19:H19"/>
    <mergeCell ref="B38:D38"/>
    <mergeCell ref="B39:D39"/>
    <mergeCell ref="B40:D40"/>
    <mergeCell ref="A53:H53"/>
    <mergeCell ref="B41:D41"/>
    <mergeCell ref="B50:D50"/>
    <mergeCell ref="A44:H44"/>
    <mergeCell ref="B45:D45"/>
    <mergeCell ref="B46:D46"/>
    <mergeCell ref="B47:D47"/>
    <mergeCell ref="B48:D4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A5F9C07A68C6449D361402B9A6A5AD" ma:contentTypeVersion="11" ma:contentTypeDescription="Crear nuevo documento." ma:contentTypeScope="" ma:versionID="3b33a1f0ba8e09b7d0bc43710b32fd71">
  <xsd:schema xmlns:xsd="http://www.w3.org/2001/XMLSchema" xmlns:xs="http://www.w3.org/2001/XMLSchema" xmlns:p="http://schemas.microsoft.com/office/2006/metadata/properties" xmlns:ns2="f60a2841-e61d-491e-8b73-bb18794ff56b" xmlns:ns3="b7cae9d0-936c-42d7-ab57-9d98587378ff" targetNamespace="http://schemas.microsoft.com/office/2006/metadata/properties" ma:root="true" ma:fieldsID="ed8e0c918aaf3060d9f3501fc5a6320f" ns2:_="" ns3:_="">
    <xsd:import namespace="f60a2841-e61d-491e-8b73-bb18794ff56b"/>
    <xsd:import namespace="b7cae9d0-936c-42d7-ab57-9d98587378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a2841-e61d-491e-8b73-bb18794ff5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98ae36d5-ca23-4886-9387-a45daa60b8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ae9d0-936c-42d7-ab57-9d98587378f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a0e46222-8c47-4c2f-9a56-c9a113cbcf51}" ma:internalName="TaxCatchAll" ma:showField="CatchAllData" ma:web="b7cae9d0-936c-42d7-ab57-9d98587378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60a2841-e61d-491e-8b73-bb18794ff56b">
      <Terms xmlns="http://schemas.microsoft.com/office/infopath/2007/PartnerControls"/>
    </lcf76f155ced4ddcb4097134ff3c332f>
    <TaxCatchAll xmlns="b7cae9d0-936c-42d7-ab57-9d98587378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FC3EB1-119E-434C-96A0-CB0D18BA7E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0a2841-e61d-491e-8b73-bb18794ff56b"/>
    <ds:schemaRef ds:uri="b7cae9d0-936c-42d7-ab57-9d98587378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5E8500-FFEA-4F7D-8979-CB2417961CF3}">
  <ds:schemaRefs>
    <ds:schemaRef ds:uri="http://schemas.microsoft.com/office/2006/metadata/properties"/>
    <ds:schemaRef ds:uri="http://schemas.microsoft.com/office/infopath/2007/PartnerControls"/>
    <ds:schemaRef ds:uri="f60a2841-e61d-491e-8b73-bb18794ff56b"/>
    <ds:schemaRef ds:uri="b7cae9d0-936c-42d7-ab57-9d98587378ff"/>
  </ds:schemaRefs>
</ds:datastoreItem>
</file>

<file path=customXml/itemProps3.xml><?xml version="1.0" encoding="utf-8"?>
<ds:datastoreItem xmlns:ds="http://schemas.openxmlformats.org/officeDocument/2006/customXml" ds:itemID="{D7895053-2ECB-42A7-AA34-BE84091B8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Unificado (2)</vt:lpstr>
      <vt:lpstr>Hoja2</vt:lpstr>
      <vt:lpstr>Unificado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Merchán</dc:creator>
  <cp:keywords/>
  <dc:description/>
  <cp:lastModifiedBy>Lenin Peñafiel</cp:lastModifiedBy>
  <cp:revision/>
  <dcterms:created xsi:type="dcterms:W3CDTF">2025-06-02T15:34:17Z</dcterms:created>
  <dcterms:modified xsi:type="dcterms:W3CDTF">2026-06-11T14:54:30Z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0x010100C8A5F9C07A68C6449D361402B9A6A5AD</vt:lpwstr>
  </property>
  <property fmtid="{D5CDD505-2E9C-101B-9397-08002B2CF9AE}" pid="3" name="MediaServiceImageTags">
    <vt:lpwstr/>
  </property>
</Properties>
</file>