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REDI. EXTER- INTER CELEC EP " sheetId="1" r:id="rId1"/>
  </sheets>
  <definedNames>
    <definedName name="_xlnm.Print_Area" localSheetId="0">'CREDI. EXTER- INTER CELEC EP '!$A$1:$L$22</definedName>
    <definedName name="_xlnm.Print_Titles" localSheetId="0">'CREDI. EXTER- INTER CELEC EP '!$1:$4</definedName>
    <definedName name="Excel_BuiltIn_Print_Area" localSheetId="0">'CREDI. EXTER- INTER CELEC EP '!$A$1:$L$22</definedName>
    <definedName name="Excel_BuiltIn_Print_Titles" localSheetId="0">'CREDI. EXTER- INTER CELEC EP '!$1:$4</definedName>
  </definedNames>
  <calcPr fullCalcOnLoad="1"/>
</workbook>
</file>

<file path=xl/sharedStrings.xml><?xml version="1.0" encoding="utf-8"?>
<sst xmlns="http://schemas.openxmlformats.org/spreadsheetml/2006/main" count="110" uniqueCount="62">
  <si>
    <t>Art. 7 de la Ley Orgánica de Transparencia y Acceso a la Información Pública - LOTAIP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</si>
  <si>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
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</si>
  <si>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</si>
  <si>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</si>
  <si>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</si>
  <si>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</si>
  <si>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</si>
  <si>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</si>
  <si>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</si>
  <si>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</si>
  <si>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</si>
  <si>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</si>
  <si>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</si>
  <si>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</si>
  <si>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</si>
  <si>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 xml:space="preserve">EQUIPAMIENTO HIDRO -ELECTROMECANICO PROYECTO HIDROELÉCTRICO TOACHI PILATÓN </t>
  </si>
  <si>
    <t>CELEC EP</t>
  </si>
  <si>
    <t>CELEC EP-HIDROTOAPI</t>
  </si>
  <si>
    <t>EXIMBANK DE RUSIA</t>
  </si>
  <si>
    <t>11  AÑOS/ INCLUYE 4  AÑOS DE GRACIA</t>
  </si>
  <si>
    <t>REMUNERACIÓN POR VENTA DE ENERGÍA EN FUNCIÓN DEL ESTUDIO DE COSTOS FIJOS Y VARIABLES APROBADOS POR EL ARCERNNR (EX CONELEC)</t>
  </si>
  <si>
    <t>LINK</t>
  </si>
  <si>
    <t>FINANCIAMIENTO PARCIAL (85%) DEL CONTRATO PARA LA "INGENIERIA DE DISEÑO Y DETALLE, CONSTRUCCION SUMINISTRO, INSTALACION Y PUESTA EN SERVICIO DE UN TURBOGENERADOR A GAS, IMPLEMENTACION DEL CICLO COMBINADO EN LA CENTRAL TERMOGAS MACHALA E INFRAESTRUCTURA ELECTRICA PARA EVACUAR LA ENERGIA".</t>
  </si>
  <si>
    <t>CELEC EP CENTRAL TERMOGAS MACHALA</t>
  </si>
  <si>
    <t>HASTA  14 AÑOS / INCLUYE 4 AÑOS DE GRACIA</t>
  </si>
  <si>
    <t>APOYO AL AVANCE DEL CAMBIO DE LA MATRIZ ENERGÉTICA DEL ECUADOR</t>
  </si>
  <si>
    <t>CELEC EP - TRANSELECTRIC</t>
  </si>
  <si>
    <t>BANCO INTERAMERICANO DE DESARROLLO - BID</t>
  </si>
  <si>
    <t>Tasa de Interés Basada en LIBOR 3 meses</t>
  </si>
  <si>
    <t>13,67 AÑOS</t>
  </si>
  <si>
    <t>AGENCIA DE COOPERACIÓN INTERNACIONAL DEL JAPON - JICA</t>
  </si>
  <si>
    <t>Tasa de Interés Basada en LIBOR 6 meses + 1,10%</t>
  </si>
  <si>
    <t>18 AÑOS</t>
  </si>
  <si>
    <t>PROGRAMA DE MODERNIZACIÓN Y RENOVACIÓN DEL SISTEMA ELÉCTRICO ECUATORIANO</t>
  </si>
  <si>
    <t>14,30 AÑOS</t>
  </si>
  <si>
    <t>VALORES TOTALES DE CRÉDITOS EXTERNOS</t>
  </si>
  <si>
    <t>NO APLICA</t>
  </si>
  <si>
    <t>Contratos de créditos internos</t>
  </si>
  <si>
    <t>Link para descargar el contrato de crédito interno</t>
  </si>
  <si>
    <t>CONSTRUCCION, EQUIPAMIENTO INSTALACIÓN  Y PUESTA EN OPERACIÓN DEL PROYECTO HIDROELÉCTRICO TOACHI PILATÓN</t>
  </si>
  <si>
    <t>BANCO DEL INSTITUTO ECUATORIANO 
DE SEGURIDAD SOCIAL-BIESS</t>
  </si>
  <si>
    <t>20 AÑOS/ INCLUYE 4 DE GRACIA</t>
  </si>
  <si>
    <t>IMPLEMENTACIÓN PROYECTO TERMOELECTRICO FASE II (CENTRALES TERMOELECTRICAS: JARAMIJO Y SANTA ELENA III)</t>
  </si>
  <si>
    <t>BANCO DEL INSTITUTO ECUATORIANO 
DE SEGURIDAD SOCIAL-BIESS (FIDEICOMISO II)</t>
  </si>
  <si>
    <t>12 AÑOS</t>
  </si>
  <si>
    <t>ACTIVACIÓN DE LOS CONVENIOS SUBSIDIARIOS SUSCRITOS ENTRE LA CELEC EP Y EL MINISTERIO DE ECONOMÍA Y FINANZAS</t>
  </si>
  <si>
    <t>28-feb-12                          27-jun-12</t>
  </si>
  <si>
    <t>MINISTERIO DE ECONOMÍA Y FINANZAS</t>
  </si>
  <si>
    <t>33 AÑOS</t>
  </si>
  <si>
    <t>VALORES TOTALES DE CRÉDITOS INTERNOS</t>
  </si>
  <si>
    <t xml:space="preserve">FECHA ACTUALIZACIÓN DE LA INFORMACIÓN: </t>
  </si>
  <si>
    <r>
      <rPr>
        <b/>
        <sz val="11"/>
        <color indexed="8"/>
        <rFont val="Calibri"/>
        <family val="2"/>
      </rPr>
      <t xml:space="preserve">Observaciones:  </t>
    </r>
    <r>
      <rPr>
        <sz val="11"/>
        <color indexed="8"/>
        <rFont val="Calibri"/>
        <family val="2"/>
      </rPr>
      <t>Referente a los montos no desembolsados de los  Convenios de Crédito con el Eximbank de Rusia (Ciclo Combinado y Toachi Pilatón), por la terminación unilateral de los contratos de Construcción de las Centrales con el Contratista a cargo de la obra,  CELEC EP,  solicitó la suspensión del desembolso de los valores no transferidos por el Banco para completar el monto del crédito.</t>
    </r>
  </si>
  <si>
    <t xml:space="preserve">PERIODICIDAD DE ACTUALIZACIÓN DE LA INFORMACIÓN: </t>
  </si>
  <si>
    <t>MENSUAL</t>
  </si>
  <si>
    <t xml:space="preserve">UNIDAD POSEEDORA DE LA INFORMACIÓN - LITERAL l): </t>
  </si>
  <si>
    <t>COORDINACIÓN GENERAL ADMINISTRATIVA FINANCIERA</t>
  </si>
  <si>
    <t xml:space="preserve">RESPONSABLE DE LA UNIDAD POSEEDORA DE LA INFORMACIÓN DEL LITERAL l): </t>
  </si>
  <si>
    <t>MARCELO XAVIER DÁVILA MEDINA</t>
  </si>
  <si>
    <t>CORREO ELECTRONICO</t>
  </si>
  <si>
    <t>marcelo.davila@dpe.gob.ec</t>
  </si>
  <si>
    <t xml:space="preserve">NÚMERO TELEFÓNICO DEL O LA RESPONSABLE DE LA UNIDAD POSEEDORA DE LA INFORMACIÓN: </t>
  </si>
  <si>
    <t>(02) 382-9670 EXTENSIÓN 4360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</si>
</sst>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&quot; de &quot;mmm&quot; de &quot;yy"/>
    <numFmt numFmtId="166" formatCode="0.00\ %"/>
    <numFmt numFmtId="167" formatCode="#,##0.00"/>
    <numFmt numFmtId="168" formatCode="_-* #,##0.00\ _€_-;\-* #,##0.00\ _€_-;_-* \-??\ _€_-;_-@_-"/>
    <numFmt numFmtId="169" formatCode="dd/mm/yyyy;@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3" borderId="1" xfId="0" applyFont="1" applyFill="1" applyBorder="1" applyAlignment="1">
      <alignment horizontal="center" vertical="center" wrapText="1"/>
    </xf>
    <xf numFmtId="164" fontId="4" fillId="4" borderId="2" xfId="0" applyFont="1" applyFill="1" applyBorder="1" applyAlignment="1">
      <alignment horizontal="center" vertical="center"/>
    </xf>
    <xf numFmtId="164" fontId="5" fillId="4" borderId="3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left" vertical="center" wrapText="1"/>
    </xf>
    <xf numFmtId="164" fontId="0" fillId="0" borderId="3" xfId="0" applyFont="1" applyFill="1" applyBorder="1" applyAlignment="1">
      <alignment horizontal="left" vertical="center"/>
    </xf>
    <xf numFmtId="166" fontId="0" fillId="0" borderId="3" xfId="0" applyNumberFormat="1" applyFont="1" applyFill="1" applyBorder="1" applyAlignment="1">
      <alignment horizontal="center" vertical="center"/>
    </xf>
    <xf numFmtId="167" fontId="0" fillId="0" borderId="3" xfId="0" applyNumberFormat="1" applyFont="1" applyFill="1" applyBorder="1" applyAlignment="1">
      <alignment horizontal="right" vertical="center" wrapText="1"/>
    </xf>
    <xf numFmtId="164" fontId="6" fillId="0" borderId="3" xfId="20" applyNumberFormat="1" applyFont="1" applyFill="1" applyBorder="1" applyAlignment="1" applyProtection="1">
      <alignment horizontal="center" vertical="center"/>
      <protection/>
    </xf>
    <xf numFmtId="164" fontId="0" fillId="2" borderId="0" xfId="0" applyFill="1" applyAlignment="1">
      <alignment/>
    </xf>
    <xf numFmtId="166" fontId="0" fillId="0" borderId="3" xfId="0" applyNumberFormat="1" applyFont="1" applyFill="1" applyBorder="1" applyAlignment="1">
      <alignment horizontal="center" vertical="center" wrapText="1"/>
    </xf>
    <xf numFmtId="168" fontId="0" fillId="0" borderId="3" xfId="15" applyFont="1" applyFill="1" applyBorder="1" applyAlignment="1" applyProtection="1">
      <alignment horizontal="center" vertical="center" wrapText="1"/>
      <protection/>
    </xf>
    <xf numFmtId="165" fontId="0" fillId="0" borderId="3" xfId="0" applyNumberFormat="1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 wrapText="1"/>
    </xf>
    <xf numFmtId="167" fontId="7" fillId="2" borderId="3" xfId="0" applyNumberFormat="1" applyFont="1" applyFill="1" applyBorder="1" applyAlignment="1">
      <alignment horizontal="right" vertical="center" wrapText="1"/>
    </xf>
    <xf numFmtId="167" fontId="7" fillId="2" borderId="3" xfId="0" applyNumberFormat="1" applyFont="1" applyFill="1" applyBorder="1" applyAlignment="1">
      <alignment horizontal="center" vertical="center" wrapText="1"/>
    </xf>
    <xf numFmtId="164" fontId="4" fillId="4" borderId="3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/>
    </xf>
    <xf numFmtId="164" fontId="0" fillId="0" borderId="3" xfId="0" applyFont="1" applyFill="1" applyBorder="1" applyAlignment="1">
      <alignment horizontal="center" vertical="center"/>
    </xf>
    <xf numFmtId="167" fontId="0" fillId="0" borderId="3" xfId="0" applyNumberFormat="1" applyFont="1" applyFill="1" applyBorder="1" applyAlignment="1">
      <alignment vertical="center"/>
    </xf>
    <xf numFmtId="164" fontId="8" fillId="2" borderId="3" xfId="0" applyFont="1" applyFill="1" applyBorder="1" applyAlignment="1">
      <alignment horizontal="left" vertical="center" wrapText="1"/>
    </xf>
    <xf numFmtId="169" fontId="0" fillId="2" borderId="3" xfId="0" applyNumberFormat="1" applyFill="1" applyBorder="1" applyAlignment="1">
      <alignment horizontal="center" vertical="center" wrapText="1"/>
    </xf>
    <xf numFmtId="164" fontId="9" fillId="2" borderId="3" xfId="0" applyFont="1" applyFill="1" applyBorder="1" applyAlignment="1">
      <alignment vertical="top" wrapText="1"/>
    </xf>
    <xf numFmtId="164" fontId="0" fillId="2" borderId="3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8" fillId="2" borderId="0" xfId="0" applyFont="1" applyFill="1" applyBorder="1" applyAlignment="1">
      <alignment horizontal="left" vertical="center" wrapText="1"/>
    </xf>
    <xf numFmtId="164" fontId="2" fillId="2" borderId="0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elecloud.celec.gob.ec/s/Gm87qPTyCxagc4f" TargetMode="External" /><Relationship Id="rId2" Type="http://schemas.openxmlformats.org/officeDocument/2006/relationships/hyperlink" Target="https://celecloud.celec.gob.ec/s/x9mF5ykB2wYBtgC" TargetMode="External" /><Relationship Id="rId3" Type="http://schemas.openxmlformats.org/officeDocument/2006/relationships/hyperlink" Target="https://celecloud.celec.gob.ec/s/CFAqJWWg4TNswp8" TargetMode="External" /><Relationship Id="rId4" Type="http://schemas.openxmlformats.org/officeDocument/2006/relationships/hyperlink" Target="https://celecloud.celec.gob.ec/s/prX3kBoWSesogEM" TargetMode="External" /><Relationship Id="rId5" Type="http://schemas.openxmlformats.org/officeDocument/2006/relationships/hyperlink" Target="https://celecloud.celec.gob.ec/s/ZApePikAnN87ase" TargetMode="External" /><Relationship Id="rId6" Type="http://schemas.openxmlformats.org/officeDocument/2006/relationships/hyperlink" Target="https://celecloud.celec.gob.ec/s/Kx3NFZt2yzmJJcn" TargetMode="External" /><Relationship Id="rId7" Type="http://schemas.openxmlformats.org/officeDocument/2006/relationships/hyperlink" Target="https://celecloud.celec.gob.ec/s/tbJEyL3cqEXCnSs" TargetMode="External" /><Relationship Id="rId8" Type="http://schemas.openxmlformats.org/officeDocument/2006/relationships/hyperlink" Target="https://celecloud.celec.gob.ec/s/yt6csg26jAStqQ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tabSelected="1" zoomScale="80" zoomScaleNormal="80" workbookViewId="0" topLeftCell="E12">
      <selection activeCell="G18" sqref="G18"/>
    </sheetView>
  </sheetViews>
  <sheetFormatPr defaultColWidth="9.140625" defaultRowHeight="15"/>
  <cols>
    <col min="1" max="1" width="35.7109375" style="0" customWidth="1"/>
    <col min="2" max="2" width="20.7109375" style="0" customWidth="1"/>
    <col min="3" max="3" width="18.8515625" style="0" customWidth="1"/>
    <col min="4" max="4" width="20.7109375" style="0" customWidth="1"/>
    <col min="5" max="5" width="24.28125" style="0" customWidth="1"/>
    <col min="6" max="6" width="13.7109375" style="0" customWidth="1"/>
    <col min="7" max="7" width="26.28125" style="0" customWidth="1"/>
    <col min="8" max="8" width="24.28125" style="0" customWidth="1"/>
    <col min="9" max="9" width="37.421875" style="0" customWidth="1"/>
    <col min="10" max="10" width="29.140625" style="0" customWidth="1"/>
    <col min="11" max="11" width="24.7109375" style="0" customWidth="1"/>
    <col min="12" max="12" width="58.00390625" style="0" customWidth="1"/>
    <col min="13" max="13" width="11.00390625" style="0" customWidth="1"/>
    <col min="14" max="14" width="15.00390625" style="1" customWidth="1"/>
    <col min="15" max="16384" width="11.00390625" style="0" customWidth="1"/>
  </cols>
  <sheetData>
    <row r="1" spans="1:14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60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/>
    </row>
    <row r="3" spans="1:14" ht="25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/>
    </row>
    <row r="4" spans="1:12" s="1" customFormat="1" ht="47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</row>
    <row r="5" spans="1:14" s="13" customFormat="1" ht="75.75" customHeight="1">
      <c r="A5" s="5" t="s">
        <v>15</v>
      </c>
      <c r="B5" s="6">
        <v>40645</v>
      </c>
      <c r="C5" s="7" t="s">
        <v>16</v>
      </c>
      <c r="D5" s="8" t="s">
        <v>17</v>
      </c>
      <c r="E5" s="9" t="s">
        <v>18</v>
      </c>
      <c r="F5" s="10">
        <v>0.079</v>
      </c>
      <c r="G5" s="7" t="s">
        <v>19</v>
      </c>
      <c r="H5" s="11">
        <v>123249005.5</v>
      </c>
      <c r="I5" s="8" t="s">
        <v>20</v>
      </c>
      <c r="J5" s="11">
        <v>52547575.99</v>
      </c>
      <c r="K5" s="11">
        <f aca="true" t="shared" si="0" ref="K5:K6">H5-J5</f>
        <v>70701429.50999999</v>
      </c>
      <c r="L5" s="12" t="s">
        <v>21</v>
      </c>
      <c r="N5" s="1"/>
    </row>
    <row r="6" spans="1:14" s="13" customFormat="1" ht="186" customHeight="1">
      <c r="A6" s="5" t="s">
        <v>22</v>
      </c>
      <c r="B6" s="6">
        <v>41576</v>
      </c>
      <c r="C6" s="7" t="s">
        <v>16</v>
      </c>
      <c r="D6" s="8" t="s">
        <v>23</v>
      </c>
      <c r="E6" s="9" t="s">
        <v>18</v>
      </c>
      <c r="F6" s="10">
        <v>0.0745</v>
      </c>
      <c r="G6" s="7" t="s">
        <v>24</v>
      </c>
      <c r="H6" s="11">
        <v>195239817.55</v>
      </c>
      <c r="I6" s="8" t="s">
        <v>20</v>
      </c>
      <c r="J6" s="11">
        <v>114846951.5</v>
      </c>
      <c r="K6" s="11">
        <f t="shared" si="0"/>
        <v>80392866.05000001</v>
      </c>
      <c r="L6" s="12" t="s">
        <v>21</v>
      </c>
      <c r="N6" s="1"/>
    </row>
    <row r="7" spans="1:14" s="13" customFormat="1" ht="81" customHeight="1">
      <c r="A7" s="5" t="s">
        <v>25</v>
      </c>
      <c r="B7" s="6">
        <v>43649</v>
      </c>
      <c r="C7" s="7" t="s">
        <v>16</v>
      </c>
      <c r="D7" s="8" t="s">
        <v>26</v>
      </c>
      <c r="E7" s="8" t="s">
        <v>27</v>
      </c>
      <c r="F7" s="14" t="s">
        <v>28</v>
      </c>
      <c r="G7" s="7" t="s">
        <v>29</v>
      </c>
      <c r="H7" s="11">
        <v>75191765</v>
      </c>
      <c r="I7" s="8" t="s">
        <v>20</v>
      </c>
      <c r="J7" s="15">
        <f>31505698.95+24222344.89</f>
        <v>55728043.84</v>
      </c>
      <c r="K7" s="15">
        <f>+H7-J7</f>
        <v>19463721.159999996</v>
      </c>
      <c r="L7" s="12" t="s">
        <v>21</v>
      </c>
      <c r="N7" s="1"/>
    </row>
    <row r="8" spans="1:14" s="13" customFormat="1" ht="92.25" customHeight="1">
      <c r="A8" s="5" t="s">
        <v>25</v>
      </c>
      <c r="B8" s="6">
        <v>43858</v>
      </c>
      <c r="C8" s="7" t="s">
        <v>16</v>
      </c>
      <c r="D8" s="8" t="s">
        <v>26</v>
      </c>
      <c r="E8" s="8" t="s">
        <v>30</v>
      </c>
      <c r="F8" s="14" t="s">
        <v>31</v>
      </c>
      <c r="G8" s="7" t="s">
        <v>32</v>
      </c>
      <c r="H8" s="11">
        <v>29145025</v>
      </c>
      <c r="I8" s="8" t="s">
        <v>20</v>
      </c>
      <c r="J8" s="15">
        <v>12538214.89</v>
      </c>
      <c r="K8" s="15">
        <v>16606810.11</v>
      </c>
      <c r="L8" s="12" t="s">
        <v>21</v>
      </c>
      <c r="N8" s="1"/>
    </row>
    <row r="9" spans="1:14" s="13" customFormat="1" ht="72" customHeight="1">
      <c r="A9" s="5" t="s">
        <v>33</v>
      </c>
      <c r="B9" s="16">
        <v>43712</v>
      </c>
      <c r="C9" s="7" t="s">
        <v>16</v>
      </c>
      <c r="D9" s="8" t="s">
        <v>26</v>
      </c>
      <c r="E9" s="8" t="s">
        <v>27</v>
      </c>
      <c r="F9" s="14" t="s">
        <v>28</v>
      </c>
      <c r="G9" s="7" t="s">
        <v>34</v>
      </c>
      <c r="H9" s="11">
        <v>44500000</v>
      </c>
      <c r="I9" s="8" t="s">
        <v>20</v>
      </c>
      <c r="J9" s="15">
        <v>17400000</v>
      </c>
      <c r="K9" s="15">
        <f>+H9-J9</f>
        <v>27100000</v>
      </c>
      <c r="L9" s="12" t="s">
        <v>21</v>
      </c>
      <c r="N9" s="1"/>
    </row>
    <row r="10" spans="1:14" s="13" customFormat="1" ht="15.75" customHeight="1">
      <c r="A10" s="17" t="s">
        <v>35</v>
      </c>
      <c r="B10" s="17"/>
      <c r="C10" s="17"/>
      <c r="D10" s="17"/>
      <c r="E10" s="17"/>
      <c r="F10" s="17"/>
      <c r="G10" s="17"/>
      <c r="H10" s="18">
        <f>+H6+H5+H7+H8+H9</f>
        <v>467325613.05</v>
      </c>
      <c r="I10" s="19" t="s">
        <v>36</v>
      </c>
      <c r="J10" s="18">
        <f>+J6+J5+J7+J8+J9</f>
        <v>253060786.22000003</v>
      </c>
      <c r="K10" s="18">
        <f>+K6+K5+K7+K8+K9</f>
        <v>214264826.82999998</v>
      </c>
      <c r="L10" s="19" t="s">
        <v>36</v>
      </c>
      <c r="N10" s="1"/>
    </row>
    <row r="11" spans="1:14" s="21" customFormat="1" ht="27" customHeight="1">
      <c r="A11" s="20" t="s">
        <v>37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4"/>
      <c r="N11" s="1"/>
    </row>
    <row r="12" spans="1:12" s="1" customFormat="1" ht="47.25">
      <c r="A12" s="4" t="s">
        <v>3</v>
      </c>
      <c r="B12" s="4" t="s">
        <v>4</v>
      </c>
      <c r="C12" s="4" t="s">
        <v>5</v>
      </c>
      <c r="D12" s="4" t="s">
        <v>6</v>
      </c>
      <c r="E12" s="4" t="s">
        <v>7</v>
      </c>
      <c r="F12" s="4" t="s">
        <v>8</v>
      </c>
      <c r="G12" s="4" t="s">
        <v>9</v>
      </c>
      <c r="H12" s="4" t="s">
        <v>10</v>
      </c>
      <c r="I12" s="4" t="s">
        <v>11</v>
      </c>
      <c r="J12" s="4" t="s">
        <v>12</v>
      </c>
      <c r="K12" s="4" t="s">
        <v>13</v>
      </c>
      <c r="L12" s="4" t="s">
        <v>38</v>
      </c>
    </row>
    <row r="13" spans="1:14" s="13" customFormat="1" ht="78" customHeight="1">
      <c r="A13" s="5" t="s">
        <v>39</v>
      </c>
      <c r="B13" s="16">
        <v>40686</v>
      </c>
      <c r="C13" s="7" t="s">
        <v>16</v>
      </c>
      <c r="D13" s="8" t="s">
        <v>17</v>
      </c>
      <c r="E13" s="8" t="s">
        <v>40</v>
      </c>
      <c r="F13" s="10">
        <v>0.0765</v>
      </c>
      <c r="G13" s="7" t="s">
        <v>41</v>
      </c>
      <c r="H13" s="11">
        <v>250000000</v>
      </c>
      <c r="I13" s="8" t="s">
        <v>20</v>
      </c>
      <c r="J13" s="11">
        <v>250000000</v>
      </c>
      <c r="K13" s="11" t="s">
        <v>36</v>
      </c>
      <c r="L13" s="12" t="s">
        <v>21</v>
      </c>
      <c r="N13" s="1"/>
    </row>
    <row r="14" spans="1:14" s="13" customFormat="1" ht="78" customHeight="1">
      <c r="A14" s="5" t="s">
        <v>42</v>
      </c>
      <c r="B14" s="6">
        <v>40749</v>
      </c>
      <c r="C14" s="7" t="s">
        <v>16</v>
      </c>
      <c r="D14" s="8" t="s">
        <v>16</v>
      </c>
      <c r="E14" s="8" t="s">
        <v>43</v>
      </c>
      <c r="F14" s="10">
        <v>0.075</v>
      </c>
      <c r="G14" s="22" t="s">
        <v>44</v>
      </c>
      <c r="H14" s="11">
        <v>122692643.66</v>
      </c>
      <c r="I14" s="8" t="s">
        <v>20</v>
      </c>
      <c r="J14" s="23">
        <f aca="true" t="shared" si="1" ref="J14:J15">+H14</f>
        <v>122692643.66</v>
      </c>
      <c r="K14" s="11" t="s">
        <v>36</v>
      </c>
      <c r="L14" s="12" t="s">
        <v>21</v>
      </c>
      <c r="N14" s="1"/>
    </row>
    <row r="15" spans="1:14" s="13" customFormat="1" ht="95.25" customHeight="1">
      <c r="A15" s="5" t="s">
        <v>45</v>
      </c>
      <c r="B15" s="16" t="s">
        <v>46</v>
      </c>
      <c r="C15" s="7" t="s">
        <v>16</v>
      </c>
      <c r="D15" s="8" t="s">
        <v>16</v>
      </c>
      <c r="E15" s="8" t="s">
        <v>47</v>
      </c>
      <c r="F15" s="10" t="s">
        <v>36</v>
      </c>
      <c r="G15" s="22" t="s">
        <v>48</v>
      </c>
      <c r="H15" s="11">
        <v>2254108360.21</v>
      </c>
      <c r="I15" s="8" t="s">
        <v>20</v>
      </c>
      <c r="J15" s="23">
        <f t="shared" si="1"/>
        <v>2254108360.21</v>
      </c>
      <c r="K15" s="11" t="s">
        <v>36</v>
      </c>
      <c r="L15" s="12" t="s">
        <v>21</v>
      </c>
      <c r="N15" s="1"/>
    </row>
    <row r="16" spans="1:12" ht="27" customHeight="1">
      <c r="A16" s="17" t="s">
        <v>49</v>
      </c>
      <c r="B16" s="17"/>
      <c r="C16" s="17"/>
      <c r="D16" s="17"/>
      <c r="E16" s="17"/>
      <c r="F16" s="17"/>
      <c r="G16" s="17"/>
      <c r="H16" s="18">
        <f>SUM(H13:H15)</f>
        <v>2626801003.87</v>
      </c>
      <c r="I16" s="19" t="s">
        <v>36</v>
      </c>
      <c r="J16" s="18">
        <f>SUM(J13:J15)</f>
        <v>2626801003.87</v>
      </c>
      <c r="K16" s="18">
        <f>+K15</f>
        <v>0</v>
      </c>
      <c r="L16" s="19" t="s">
        <v>36</v>
      </c>
    </row>
    <row r="17" spans="1:12" ht="25.5" customHeight="1">
      <c r="A17" s="24" t="s">
        <v>50</v>
      </c>
      <c r="B17" s="24"/>
      <c r="C17" s="24"/>
      <c r="D17" s="24"/>
      <c r="E17" s="24"/>
      <c r="F17" s="24"/>
      <c r="G17" s="25">
        <v>45291</v>
      </c>
      <c r="H17" s="25"/>
      <c r="I17" s="25"/>
      <c r="J17" s="25"/>
      <c r="K17" s="25"/>
      <c r="L17" s="26" t="s">
        <v>51</v>
      </c>
    </row>
    <row r="18" spans="1:12" ht="24" customHeight="1">
      <c r="A18" s="24" t="s">
        <v>52</v>
      </c>
      <c r="B18" s="24"/>
      <c r="C18" s="24"/>
      <c r="D18" s="24"/>
      <c r="E18" s="24"/>
      <c r="F18" s="24"/>
      <c r="G18" s="27" t="s">
        <v>53</v>
      </c>
      <c r="H18" s="27"/>
      <c r="I18" s="27"/>
      <c r="J18" s="27"/>
      <c r="K18" s="27"/>
      <c r="L18" s="26"/>
    </row>
    <row r="19" spans="1:12" ht="23.25" customHeight="1">
      <c r="A19" s="24" t="s">
        <v>54</v>
      </c>
      <c r="B19" s="24"/>
      <c r="C19" s="24"/>
      <c r="D19" s="24"/>
      <c r="E19" s="24"/>
      <c r="F19" s="24"/>
      <c r="G19" s="28" t="s">
        <v>55</v>
      </c>
      <c r="H19" s="28"/>
      <c r="I19" s="28"/>
      <c r="J19" s="28"/>
      <c r="K19" s="28"/>
      <c r="L19" s="26"/>
    </row>
    <row r="20" spans="1:12" ht="21.75" customHeight="1">
      <c r="A20" s="24" t="s">
        <v>56</v>
      </c>
      <c r="B20" s="24"/>
      <c r="C20" s="24"/>
      <c r="D20" s="24"/>
      <c r="E20" s="24"/>
      <c r="F20" s="24"/>
      <c r="G20" s="28" t="s">
        <v>57</v>
      </c>
      <c r="H20" s="28"/>
      <c r="I20" s="28"/>
      <c r="J20" s="28"/>
      <c r="K20" s="28"/>
      <c r="L20" s="26"/>
    </row>
    <row r="21" spans="1:12" ht="23.25" customHeight="1">
      <c r="A21" s="24" t="s">
        <v>58</v>
      </c>
      <c r="B21" s="24"/>
      <c r="C21" s="24"/>
      <c r="D21" s="24"/>
      <c r="E21" s="24"/>
      <c r="F21" s="24"/>
      <c r="G21" s="28" t="s">
        <v>59</v>
      </c>
      <c r="H21" s="28"/>
      <c r="I21" s="28"/>
      <c r="J21" s="28"/>
      <c r="K21" s="28"/>
      <c r="L21" s="26"/>
    </row>
    <row r="22" spans="1:12" ht="24.75" customHeight="1">
      <c r="A22" s="24" t="s">
        <v>60</v>
      </c>
      <c r="B22" s="24"/>
      <c r="C22" s="24"/>
      <c r="D22" s="24"/>
      <c r="E22" s="24"/>
      <c r="F22" s="24"/>
      <c r="G22" s="28" t="s">
        <v>61</v>
      </c>
      <c r="H22" s="28"/>
      <c r="I22" s="28"/>
      <c r="J22" s="28"/>
      <c r="K22" s="28"/>
      <c r="L22" s="26"/>
    </row>
    <row r="23" spans="1:12" ht="12.75" customHeight="1">
      <c r="A23" s="29"/>
      <c r="B23" s="29"/>
      <c r="C23" s="30"/>
      <c r="D23" s="30"/>
      <c r="E23" s="13"/>
      <c r="F23" s="13"/>
      <c r="G23" s="13"/>
      <c r="H23" s="13"/>
      <c r="I23" s="13"/>
      <c r="J23" s="13"/>
      <c r="K23" s="13"/>
      <c r="L23" s="13"/>
    </row>
    <row r="24" s="13" customFormat="1" ht="15">
      <c r="N24" s="1"/>
    </row>
  </sheetData>
  <sheetProtection selectLockedCells="1" selectUnlockedCells="1"/>
  <mergeCells count="19">
    <mergeCell ref="A1:L1"/>
    <mergeCell ref="A2:L2"/>
    <mergeCell ref="A3:L3"/>
    <mergeCell ref="A10:G10"/>
    <mergeCell ref="A11:K11"/>
    <mergeCell ref="A16:G16"/>
    <mergeCell ref="A17:F17"/>
    <mergeCell ref="G17:K17"/>
    <mergeCell ref="L17:L22"/>
    <mergeCell ref="A18:F18"/>
    <mergeCell ref="G18:K18"/>
    <mergeCell ref="A19:F19"/>
    <mergeCell ref="G19:K19"/>
    <mergeCell ref="A20:F20"/>
    <mergeCell ref="G20:K20"/>
    <mergeCell ref="A21:F21"/>
    <mergeCell ref="G21:K21"/>
    <mergeCell ref="A22:F22"/>
    <mergeCell ref="G22:K22"/>
  </mergeCells>
  <hyperlinks>
    <hyperlink ref="L5" r:id="rId1" display="LINK"/>
    <hyperlink ref="L6" r:id="rId2" display="LINK"/>
    <hyperlink ref="L7" r:id="rId3" display="LINK"/>
    <hyperlink ref="L8" r:id="rId4" display="LINK"/>
    <hyperlink ref="L9" r:id="rId5" display="LINK"/>
    <hyperlink ref="L13" r:id="rId6" display="LINK"/>
    <hyperlink ref="L14" r:id="rId7" display="LINK"/>
    <hyperlink ref="L15" r:id="rId8" display="LINK"/>
  </hyperlinks>
  <printOptions horizontalCentered="1"/>
  <pageMargins left="0" right="0" top="0.6347222222222223" bottom="0.7479166666666667" header="0" footer="0"/>
  <pageSetup fitToHeight="2" fitToWidth="1" horizontalDpi="300" verticalDpi="300" orientation="landscape"/>
  <headerFooter alignWithMargins="0">
    <oddFooter>&amp;L&amp;P de &amp;N&amp;CCORPORACIÓN ELÉCTRICA DEL ECUADOR&amp;R&amp;F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/>
  <cp:lastPrinted>2023-04-06T21:37:31Z</cp:lastPrinted>
  <dcterms:created xsi:type="dcterms:W3CDTF">2011-04-19T14:59:12Z</dcterms:created>
  <dcterms:modified xsi:type="dcterms:W3CDTF">2024-01-05T14:33:43Z</dcterms:modified>
  <cp:category/>
  <cp:version/>
  <cp:contentType/>
  <cp:contentStatus/>
  <cp:revision>1</cp:revision>
</cp:coreProperties>
</file>